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595"/>
  </bookViews>
  <sheets>
    <sheet name="احصاءات المحاكم الابتدائية" sheetId="4" r:id="rId1"/>
    <sheet name="البيانات الوصفية " sheetId="1" r:id="rId2"/>
    <sheet name="وصف المتغيرات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8" i="4" l="1"/>
  <c r="F769" i="4"/>
  <c r="F770" i="4"/>
  <c r="F771" i="4"/>
  <c r="F772" i="4"/>
  <c r="F773" i="4"/>
  <c r="F774" i="4"/>
  <c r="F775" i="4"/>
  <c r="F776" i="4"/>
  <c r="F777" i="4"/>
  <c r="F778" i="4"/>
  <c r="F779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67" i="4"/>
  <c r="F767" i="4"/>
  <c r="E468" i="4"/>
  <c r="F468" i="4"/>
  <c r="E454" i="4"/>
  <c r="F454" i="4"/>
  <c r="E440" i="4"/>
  <c r="F440" i="4"/>
  <c r="E426" i="4"/>
  <c r="F426" i="4"/>
  <c r="E48" i="4"/>
  <c r="F48" i="4"/>
  <c r="E34" i="4"/>
  <c r="F34" i="4"/>
  <c r="E20" i="4"/>
  <c r="F20" i="4"/>
  <c r="F810" i="4" l="1"/>
  <c r="F811" i="4"/>
  <c r="F812" i="4"/>
  <c r="F813" i="4"/>
  <c r="F814" i="4"/>
  <c r="F815" i="4"/>
  <c r="F816" i="4"/>
  <c r="F817" i="4"/>
  <c r="F818" i="4"/>
  <c r="F819" i="4"/>
  <c r="F820" i="4"/>
  <c r="F821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09" i="4"/>
  <c r="F809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795" i="4"/>
  <c r="F795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81" i="4"/>
  <c r="F781" i="4"/>
  <c r="F780" i="4"/>
  <c r="E780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53" i="4"/>
  <c r="F753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39" i="4"/>
  <c r="F739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25" i="4"/>
  <c r="F725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11" i="4"/>
  <c r="F711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697" i="4"/>
  <c r="F697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83" i="4"/>
  <c r="F683" i="4"/>
  <c r="F670" i="4"/>
  <c r="F671" i="4"/>
  <c r="F672" i="4"/>
  <c r="F826" i="4" s="1"/>
  <c r="F673" i="4"/>
  <c r="F674" i="4"/>
  <c r="F675" i="4"/>
  <c r="F676" i="4"/>
  <c r="F677" i="4"/>
  <c r="F678" i="4"/>
  <c r="F679" i="4"/>
  <c r="F680" i="4"/>
  <c r="F681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69" i="4"/>
  <c r="F669" i="4"/>
  <c r="E656" i="4"/>
  <c r="F656" i="4"/>
  <c r="E642" i="4"/>
  <c r="F642" i="4"/>
  <c r="E628" i="4"/>
  <c r="F628" i="4"/>
  <c r="E612" i="4"/>
  <c r="F612" i="4"/>
  <c r="E598" i="4"/>
  <c r="F598" i="4"/>
  <c r="E584" i="4"/>
  <c r="F584" i="4"/>
  <c r="E568" i="4"/>
  <c r="F568" i="4"/>
  <c r="E554" i="4"/>
  <c r="F554" i="4"/>
  <c r="E540" i="4"/>
  <c r="F540" i="4"/>
  <c r="E526" i="4"/>
  <c r="F526" i="4"/>
  <c r="E512" i="4"/>
  <c r="F512" i="4"/>
  <c r="E498" i="4"/>
  <c r="F498" i="4"/>
  <c r="E484" i="4"/>
  <c r="F484" i="4"/>
  <c r="E412" i="4"/>
  <c r="E469" i="4" s="1"/>
  <c r="F412" i="4"/>
  <c r="F469" i="4" s="1"/>
  <c r="E396" i="4"/>
  <c r="F396" i="4"/>
  <c r="E382" i="4"/>
  <c r="F382" i="4"/>
  <c r="E368" i="4"/>
  <c r="F368" i="4"/>
  <c r="E354" i="4"/>
  <c r="F354" i="4"/>
  <c r="E340" i="4"/>
  <c r="F340" i="4"/>
  <c r="E324" i="4"/>
  <c r="F324" i="4"/>
  <c r="E310" i="4"/>
  <c r="F310" i="4"/>
  <c r="E296" i="4"/>
  <c r="F296" i="4"/>
  <c r="E282" i="4"/>
  <c r="F282" i="4"/>
  <c r="E268" i="4"/>
  <c r="F268" i="4"/>
  <c r="E254" i="4"/>
  <c r="F254" i="4"/>
  <c r="E238" i="4"/>
  <c r="F238" i="4"/>
  <c r="E224" i="4"/>
  <c r="F224" i="4"/>
  <c r="E210" i="4"/>
  <c r="F210" i="4"/>
  <c r="E196" i="4"/>
  <c r="F196" i="4"/>
  <c r="E182" i="4"/>
  <c r="F182" i="4"/>
  <c r="E168" i="4"/>
  <c r="F168" i="4"/>
  <c r="E152" i="4"/>
  <c r="F152" i="4"/>
  <c r="E138" i="4"/>
  <c r="F138" i="4"/>
  <c r="E122" i="4"/>
  <c r="F122" i="4"/>
  <c r="E108" i="4"/>
  <c r="F108" i="4"/>
  <c r="E92" i="4"/>
  <c r="F92" i="4"/>
  <c r="E78" i="4"/>
  <c r="F78" i="4"/>
  <c r="E62" i="4"/>
  <c r="F62" i="4"/>
  <c r="E833" i="4" l="1"/>
  <c r="E657" i="4"/>
  <c r="F657" i="4"/>
  <c r="F682" i="4"/>
  <c r="F835" i="4"/>
  <c r="F824" i="4"/>
  <c r="F710" i="4"/>
  <c r="F696" i="4"/>
  <c r="F823" i="4"/>
  <c r="E710" i="4"/>
  <c r="E696" i="4"/>
  <c r="E823" i="4"/>
  <c r="E835" i="4"/>
  <c r="E834" i="4"/>
  <c r="E830" i="4"/>
  <c r="E828" i="4"/>
  <c r="E826" i="4"/>
  <c r="F830" i="4"/>
  <c r="F724" i="4"/>
  <c r="F613" i="4"/>
  <c r="F833" i="4"/>
  <c r="E613" i="4"/>
  <c r="E724" i="4"/>
  <c r="F831" i="4"/>
  <c r="E825" i="4"/>
  <c r="F829" i="4"/>
  <c r="E832" i="4"/>
  <c r="E831" i="4"/>
  <c r="F834" i="4"/>
  <c r="E829" i="4"/>
  <c r="F832" i="4"/>
  <c r="E827" i="4"/>
  <c r="E824" i="4"/>
  <c r="F828" i="4"/>
  <c r="F825" i="4"/>
  <c r="F827" i="4"/>
  <c r="E766" i="4"/>
  <c r="E822" i="4"/>
  <c r="F752" i="4"/>
  <c r="E808" i="4"/>
  <c r="F808" i="4"/>
  <c r="E682" i="4"/>
  <c r="F794" i="4"/>
  <c r="F738" i="4"/>
  <c r="F766" i="4"/>
  <c r="F822" i="4"/>
  <c r="E794" i="4"/>
  <c r="E752" i="4"/>
  <c r="E738" i="4"/>
  <c r="E153" i="4"/>
  <c r="F325" i="4"/>
  <c r="F397" i="4"/>
  <c r="F569" i="4"/>
  <c r="E397" i="4"/>
  <c r="E239" i="4"/>
  <c r="E325" i="4"/>
  <c r="E569" i="4"/>
  <c r="F239" i="4"/>
  <c r="F93" i="4"/>
  <c r="E93" i="4"/>
  <c r="F153" i="4"/>
  <c r="F123" i="4"/>
  <c r="E123" i="4"/>
  <c r="F63" i="4"/>
  <c r="E63" i="4"/>
  <c r="E836" i="4" l="1"/>
  <c r="F836" i="4"/>
</calcChain>
</file>

<file path=xl/sharedStrings.xml><?xml version="1.0" encoding="utf-8"?>
<sst xmlns="http://schemas.openxmlformats.org/spreadsheetml/2006/main" count="928" uniqueCount="122">
  <si>
    <t xml:space="preserve">الدائرة </t>
  </si>
  <si>
    <t>المجموع</t>
  </si>
  <si>
    <t>عدد</t>
  </si>
  <si>
    <t>مسقط</t>
  </si>
  <si>
    <t>العامرات</t>
  </si>
  <si>
    <t>محافظة مسقط</t>
  </si>
  <si>
    <t>دبا</t>
  </si>
  <si>
    <t>صلالة</t>
  </si>
  <si>
    <t>ثمريت</t>
  </si>
  <si>
    <t>محافظة ظفار</t>
  </si>
  <si>
    <t>محضة</t>
  </si>
  <si>
    <t>نزوى</t>
  </si>
  <si>
    <t>ادم</t>
  </si>
  <si>
    <t>ازكي</t>
  </si>
  <si>
    <t>سمائل</t>
  </si>
  <si>
    <t>بدبد</t>
  </si>
  <si>
    <t>محافظة جنوب الباطنة</t>
  </si>
  <si>
    <t>الرستاق</t>
  </si>
  <si>
    <t>نخل</t>
  </si>
  <si>
    <t>وادي المعاول</t>
  </si>
  <si>
    <t>بركاء</t>
  </si>
  <si>
    <t>المصنعة</t>
  </si>
  <si>
    <t>محافظة شمال الباطنة</t>
  </si>
  <si>
    <t>صحار</t>
  </si>
  <si>
    <t>شناص</t>
  </si>
  <si>
    <t>لوى</t>
  </si>
  <si>
    <t>صحم</t>
  </si>
  <si>
    <t>الخابورة</t>
  </si>
  <si>
    <t>السويق</t>
  </si>
  <si>
    <t>محافظة جنوب الشرقية</t>
  </si>
  <si>
    <t>صور</t>
  </si>
  <si>
    <t>جعلان بني بو حسن</t>
  </si>
  <si>
    <t>محافظة شمال الشرقية</t>
  </si>
  <si>
    <t>المضيبي</t>
  </si>
  <si>
    <t>بدية</t>
  </si>
  <si>
    <t>وادي بني خالد</t>
  </si>
  <si>
    <t>محافظة الظاهرة</t>
  </si>
  <si>
    <t>عبري</t>
  </si>
  <si>
    <t>ينقل</t>
  </si>
  <si>
    <t>ضنك</t>
  </si>
  <si>
    <t>محافظة الوسطى</t>
  </si>
  <si>
    <t>هيما</t>
  </si>
  <si>
    <t>محوت</t>
  </si>
  <si>
    <t>الدقم</t>
  </si>
  <si>
    <t>Excel</t>
  </si>
  <si>
    <t xml:space="preserve">البيانات العامة </t>
  </si>
  <si>
    <t xml:space="preserve">عنوان حزمة البيانات </t>
  </si>
  <si>
    <t xml:space="preserve">الوصف التفصيلي </t>
  </si>
  <si>
    <t xml:space="preserve">الفترة الزمنية المغطاة </t>
  </si>
  <si>
    <t xml:space="preserve">فترات التحديث </t>
  </si>
  <si>
    <t xml:space="preserve">صيغة الملف </t>
  </si>
  <si>
    <t xml:space="preserve">الرخصة </t>
  </si>
  <si>
    <t xml:space="preserve">الرخصة الحكومية المفتوحة - عمان </t>
  </si>
  <si>
    <t xml:space="preserve">اسم الجهة المختصة </t>
  </si>
  <si>
    <t xml:space="preserve">قسم الإحصاء والبيانات والمعلومات </t>
  </si>
  <si>
    <t xml:space="preserve">البيانات الوصفية </t>
  </si>
  <si>
    <t xml:space="preserve">اسم المتغير </t>
  </si>
  <si>
    <t xml:space="preserve">وصف المتغير </t>
  </si>
  <si>
    <t xml:space="preserve">نوع البيانات </t>
  </si>
  <si>
    <t xml:space="preserve">المستوى الإلزامي </t>
  </si>
  <si>
    <t>الأسم</t>
  </si>
  <si>
    <t>نص</t>
  </si>
  <si>
    <t>إلزامي</t>
  </si>
  <si>
    <t xml:space="preserve">الدعاوى </t>
  </si>
  <si>
    <t xml:space="preserve">سنة </t>
  </si>
  <si>
    <t>الصيغة عدد</t>
  </si>
  <si>
    <t>إسم المحكمة</t>
  </si>
  <si>
    <t xml:space="preserve">نوع الدائرة </t>
  </si>
  <si>
    <t xml:space="preserve">المحافظة </t>
  </si>
  <si>
    <t>الإجمالي</t>
  </si>
  <si>
    <t xml:space="preserve">مسقط/مسندم/ظفار/البريمي/الداخلية/جنوب الباطنة/شمال الباطنة/جنوب الشرقية/شمال الشرقية/الظاهرة/الوسطى </t>
  </si>
  <si>
    <t xml:space="preserve">عدد القضايا المتداولة : هي القضايا التي ما زالت منظورة لدى المحاكم سواء وردت في العام الحالي أو قبله
عدد القضايا المحكومة : هي القضايا التي صدرت فيها أحكام من القاضي المختص </t>
  </si>
  <si>
    <t xml:space="preserve">المحاكم الابتدائية </t>
  </si>
  <si>
    <t xml:space="preserve">المتداول الكلي </t>
  </si>
  <si>
    <t>المحكوم الكلي</t>
  </si>
  <si>
    <t xml:space="preserve">مسقط </t>
  </si>
  <si>
    <t>الأحوال الشخصية</t>
  </si>
  <si>
    <t xml:space="preserve">فردي مدني </t>
  </si>
  <si>
    <t xml:space="preserve">ثلاثي مدني </t>
  </si>
  <si>
    <t>جزائي (جنح)</t>
  </si>
  <si>
    <t>فردي تجاري</t>
  </si>
  <si>
    <t>ثلاثي تجاري</t>
  </si>
  <si>
    <t>ثلاثي ضريبي</t>
  </si>
  <si>
    <t xml:space="preserve">فردي عمالي </t>
  </si>
  <si>
    <t xml:space="preserve">ثلاثي عمالي </t>
  </si>
  <si>
    <t xml:space="preserve">فردي إيجارات </t>
  </si>
  <si>
    <t xml:space="preserve">ثلاثي إيجارات </t>
  </si>
  <si>
    <t xml:space="preserve">الأحداث </t>
  </si>
  <si>
    <t>الديات والأروش</t>
  </si>
  <si>
    <t>السيب</t>
  </si>
  <si>
    <t>قريات</t>
  </si>
  <si>
    <t>ظفار</t>
  </si>
  <si>
    <t xml:space="preserve">مسندم </t>
  </si>
  <si>
    <t>خصب</t>
  </si>
  <si>
    <t>البريمي</t>
  </si>
  <si>
    <t>الداخلية</t>
  </si>
  <si>
    <t>بهلاء</t>
  </si>
  <si>
    <t>شمال الباطنة</t>
  </si>
  <si>
    <t xml:space="preserve">جنوب الباطنة </t>
  </si>
  <si>
    <t xml:space="preserve">جنوب الشرقية </t>
  </si>
  <si>
    <t>الكامل  و الوافي</t>
  </si>
  <si>
    <t>جعلان بني بو علي</t>
  </si>
  <si>
    <t xml:space="preserve">مصيرة </t>
  </si>
  <si>
    <t>شمال الشرقية</t>
  </si>
  <si>
    <t>إبراء</t>
  </si>
  <si>
    <t>القابل</t>
  </si>
  <si>
    <t>دماء و الطائيين</t>
  </si>
  <si>
    <t>سمد الشأن</t>
  </si>
  <si>
    <t xml:space="preserve">الظاهرة </t>
  </si>
  <si>
    <t>الوسطى</t>
  </si>
  <si>
    <t>الدائرة</t>
  </si>
  <si>
    <t>محافظة مسندم</t>
  </si>
  <si>
    <t>محافظة البريمي</t>
  </si>
  <si>
    <t>محافظة الداخلية</t>
  </si>
  <si>
    <t xml:space="preserve">الإجمالي </t>
  </si>
  <si>
    <t>من شهر يناير حتى نهاية شهر يونيو 2025</t>
  </si>
  <si>
    <t>نصف سنوي</t>
  </si>
  <si>
    <t>الأحوال الشخصية /فردي مدني / ثلاثي مدني /جزائي (جنح)/فردي تجاري/ثلاثي تجاري /ثلاثي ضريبي /فردي عمالي/ثلاثي عمالي/فردي إيجارات/ ثلاثي إيجارات/الأحداث/ الديات والأروش</t>
  </si>
  <si>
    <t>نوع الدعوى</t>
  </si>
  <si>
    <t xml:space="preserve"> الدعاوي المرفوعة الى المحاكم الابتدائية حسب نوع الدائرة بمحافظات السلطنة من( 1/يناير/2025 إلى 30/يونيو/2025)</t>
  </si>
  <si>
    <t>إجمالي الدعاوى المرفوعة إلى المحاكم الابتدائية حسب نوع الدائرة بمحافظات السلطنة من( 1/يناير/2025 إلى 30/يونيو/2025)</t>
  </si>
  <si>
    <t>اجمالي الدعاوى المرفوعة في المحاكم الابتدائية في محافظات السلطنة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</si>
</sst>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Sakkal Majalla"/>
    </font>
    <font>
      <b/>
      <sz val="16"/>
      <color rgb="FF3F3F76"/>
      <name val="Sakkal Majalla"/>
    </font>
    <font>
      <sz val="36"/>
      <color theme="1"/>
      <name val="Sakkal Majalla"/>
    </font>
    <font>
      <b/>
      <sz val="24"/>
      <color rgb="FF3F3F3F"/>
      <name val="Sakkal Majalla"/>
    </font>
    <font>
      <b/>
      <sz val="16"/>
      <color rgb="FF3F3F3F"/>
      <name val="Sakkal Majalla"/>
    </font>
    <font>
      <b/>
      <sz val="18"/>
      <color theme="0"/>
      <name val="Sakkal Majalla"/>
    </font>
    <font>
      <b/>
      <sz val="16"/>
      <color theme="0"/>
      <name val="Sakkal Majalla"/>
    </font>
    <font>
      <sz val="26"/>
      <color theme="0" tint="-4.9989318521683403E-2"/>
      <name val="Sakkal Majalla"/>
    </font>
    <font>
      <b/>
      <sz val="20"/>
      <color theme="0"/>
      <name val="Sakkal Majalla"/>
    </font>
    <font>
      <b/>
      <sz val="14"/>
      <color theme="0"/>
      <name val="Sakkal Majalla"/>
    </font>
    <font>
      <b/>
      <sz val="20"/>
      <color rgb="FF3F3F3F"/>
      <name val="Sakkal Majalla"/>
    </font>
    <font>
      <b/>
      <sz val="16"/>
      <color theme="1"/>
      <name val="Sakkal Majalla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/>
      <diagonal/>
    </border>
    <border>
      <left/>
      <right style="thin">
        <color rgb="FF7F7F7F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7">
    <xf numFmtId="0" fontId="0" fillId="0" borderId="0"/>
    <xf numFmtId="0" fontId="3" fillId="4" borderId="2" applyNumberFormat="0" applyAlignment="0" applyProtection="0"/>
    <xf numFmtId="0" fontId="4" fillId="5" borderId="3" applyNumberFormat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95">
    <xf numFmtId="0" fontId="0" fillId="0" borderId="0" xfId="0"/>
    <xf numFmtId="0" fontId="2" fillId="2" borderId="1" xfId="0" applyFont="1" applyFill="1" applyBorder="1"/>
    <xf numFmtId="0" fontId="13" fillId="8" borderId="11" xfId="2" applyFont="1" applyFill="1" applyBorder="1" applyAlignment="1">
      <alignment horizontal="center" vertical="center"/>
    </xf>
    <xf numFmtId="0" fontId="4" fillId="10" borderId="12" xfId="2" applyFill="1" applyBorder="1" applyAlignment="1">
      <alignment horizontal="center" vertical="center"/>
    </xf>
    <xf numFmtId="0" fontId="13" fillId="8" borderId="13" xfId="2" applyFont="1" applyFill="1" applyBorder="1" applyAlignment="1">
      <alignment horizontal="center" vertical="center"/>
    </xf>
    <xf numFmtId="0" fontId="13" fillId="8" borderId="14" xfId="2" applyFont="1" applyFill="1" applyBorder="1" applyAlignment="1">
      <alignment horizontal="center" vertical="center"/>
    </xf>
    <xf numFmtId="0" fontId="4" fillId="10" borderId="15" xfId="2" applyFill="1" applyBorder="1" applyAlignment="1">
      <alignment horizontal="center" vertical="center"/>
    </xf>
    <xf numFmtId="0" fontId="14" fillId="8" borderId="16" xfId="4" applyFont="1" applyFill="1" applyBorder="1" applyAlignment="1">
      <alignment horizontal="center" vertical="center"/>
    </xf>
    <xf numFmtId="0" fontId="6" fillId="8" borderId="17" xfId="4" applyFill="1" applyBorder="1" applyAlignment="1">
      <alignment horizontal="center" vertical="center"/>
    </xf>
    <xf numFmtId="0" fontId="13" fillId="8" borderId="18" xfId="2" applyFont="1" applyFill="1" applyBorder="1" applyAlignment="1">
      <alignment horizontal="center" vertical="center"/>
    </xf>
    <xf numFmtId="0" fontId="15" fillId="8" borderId="16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0" borderId="32" xfId="2" applyFill="1" applyBorder="1" applyAlignment="1">
      <alignment horizontal="center" vertical="center"/>
    </xf>
    <xf numFmtId="0" fontId="4" fillId="10" borderId="33" xfId="2" applyFill="1" applyBorder="1" applyAlignment="1">
      <alignment horizontal="center" vertical="center"/>
    </xf>
    <xf numFmtId="0" fontId="4" fillId="10" borderId="34" xfId="2" applyFill="1" applyBorder="1" applyAlignment="1">
      <alignment horizontal="center" vertical="center"/>
    </xf>
    <xf numFmtId="0" fontId="4" fillId="10" borderId="35" xfId="2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8" borderId="5" xfId="2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8" borderId="16" xfId="4" applyFill="1" applyBorder="1" applyAlignment="1">
      <alignment horizontal="center" vertical="center"/>
    </xf>
    <xf numFmtId="0" fontId="4" fillId="10" borderId="39" xfId="2" applyFill="1" applyBorder="1" applyAlignment="1">
      <alignment horizontal="center" vertical="center"/>
    </xf>
    <xf numFmtId="0" fontId="4" fillId="10" borderId="45" xfId="2" applyFill="1" applyBorder="1" applyAlignment="1">
      <alignment horizontal="center" vertical="center"/>
    </xf>
    <xf numFmtId="0" fontId="4" fillId="10" borderId="46" xfId="2" applyFill="1" applyBorder="1" applyAlignment="1">
      <alignment horizontal="center" vertical="center"/>
    </xf>
    <xf numFmtId="0" fontId="6" fillId="8" borderId="47" xfId="4" applyFill="1" applyBorder="1" applyAlignment="1">
      <alignment horizontal="center" vertical="center"/>
    </xf>
    <xf numFmtId="0" fontId="13" fillId="8" borderId="16" xfId="2" applyFont="1" applyFill="1" applyBorder="1" applyAlignment="1">
      <alignment horizontal="center" vertical="center"/>
    </xf>
    <xf numFmtId="0" fontId="4" fillId="10" borderId="50" xfId="2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8" borderId="5" xfId="4" applyFont="1" applyFill="1" applyBorder="1" applyAlignment="1">
      <alignment horizontal="center" vertical="center"/>
    </xf>
    <xf numFmtId="0" fontId="9" fillId="8" borderId="7" xfId="4" applyFont="1" applyFill="1" applyBorder="1" applyAlignment="1">
      <alignment horizontal="center" vertical="center"/>
    </xf>
    <xf numFmtId="0" fontId="9" fillId="8" borderId="9" xfId="4" applyFont="1" applyFill="1" applyBorder="1" applyAlignment="1">
      <alignment horizontal="center" vertical="center"/>
    </xf>
    <xf numFmtId="0" fontId="9" fillId="8" borderId="5" xfId="4" applyFont="1" applyFill="1" applyBorder="1" applyAlignment="1">
      <alignment horizontal="center" vertical="center" wrapText="1"/>
    </xf>
    <xf numFmtId="0" fontId="9" fillId="8" borderId="7" xfId="4" applyFont="1" applyFill="1" applyBorder="1" applyAlignment="1">
      <alignment horizontal="center" vertical="center" wrapText="1"/>
    </xf>
    <xf numFmtId="0" fontId="9" fillId="8" borderId="9" xfId="4" applyFont="1" applyFill="1" applyBorder="1" applyAlignment="1">
      <alignment horizontal="center" vertical="center" wrapText="1"/>
    </xf>
    <xf numFmtId="0" fontId="9" fillId="8" borderId="41" xfId="3" applyFont="1" applyFill="1" applyBorder="1" applyAlignment="1">
      <alignment horizontal="center" vertical="center"/>
    </xf>
    <xf numFmtId="0" fontId="9" fillId="8" borderId="28" xfId="3" applyFont="1" applyFill="1" applyBorder="1" applyAlignment="1">
      <alignment horizontal="center" vertical="center"/>
    </xf>
    <xf numFmtId="0" fontId="9" fillId="8" borderId="42" xfId="3" applyFont="1" applyFill="1" applyBorder="1" applyAlignment="1">
      <alignment horizontal="center" vertical="center"/>
    </xf>
    <xf numFmtId="0" fontId="9" fillId="8" borderId="29" xfId="3" applyFont="1" applyFill="1" applyBorder="1" applyAlignment="1">
      <alignment horizontal="center" vertical="center"/>
    </xf>
    <xf numFmtId="0" fontId="10" fillId="9" borderId="43" xfId="1" applyFont="1" applyFill="1" applyBorder="1" applyAlignment="1">
      <alignment horizontal="center" vertical="center"/>
    </xf>
    <xf numFmtId="0" fontId="10" fillId="9" borderId="44" xfId="1" applyFont="1" applyFill="1" applyBorder="1" applyAlignment="1">
      <alignment horizontal="center" vertical="center"/>
    </xf>
    <xf numFmtId="0" fontId="10" fillId="9" borderId="30" xfId="1" applyFont="1" applyFill="1" applyBorder="1" applyAlignment="1">
      <alignment horizontal="center" vertical="center"/>
    </xf>
    <xf numFmtId="0" fontId="10" fillId="9" borderId="31" xfId="1" applyFont="1" applyFill="1" applyBorder="1" applyAlignment="1">
      <alignment horizontal="center" vertical="center"/>
    </xf>
    <xf numFmtId="0" fontId="16" fillId="11" borderId="19" xfId="5" applyFont="1" applyFill="1" applyBorder="1" applyAlignment="1">
      <alignment horizontal="center" vertical="center"/>
    </xf>
    <xf numFmtId="0" fontId="16" fillId="11" borderId="20" xfId="5" applyFont="1" applyFill="1" applyBorder="1" applyAlignment="1">
      <alignment horizontal="center" vertical="center"/>
    </xf>
    <xf numFmtId="0" fontId="16" fillId="11" borderId="21" xfId="5" applyFont="1" applyFill="1" applyBorder="1" applyAlignment="1">
      <alignment horizontal="center" vertical="center"/>
    </xf>
    <xf numFmtId="0" fontId="16" fillId="11" borderId="22" xfId="5" applyFont="1" applyFill="1" applyBorder="1" applyAlignment="1">
      <alignment horizontal="center" vertical="center"/>
    </xf>
    <xf numFmtId="0" fontId="16" fillId="11" borderId="23" xfId="5" applyFont="1" applyFill="1" applyBorder="1" applyAlignment="1">
      <alignment horizontal="center" vertical="center"/>
    </xf>
    <xf numFmtId="0" fontId="16" fillId="11" borderId="24" xfId="5" applyFont="1" applyFill="1" applyBorder="1" applyAlignment="1">
      <alignment horizontal="center" vertical="center"/>
    </xf>
    <xf numFmtId="0" fontId="7" fillId="5" borderId="48" xfId="5" applyFill="1" applyBorder="1" applyAlignment="1">
      <alignment horizontal="center" vertical="center"/>
    </xf>
    <xf numFmtId="0" fontId="7" fillId="5" borderId="49" xfId="5" applyFill="1" applyBorder="1" applyAlignment="1">
      <alignment horizontal="center" vertical="center"/>
    </xf>
    <xf numFmtId="0" fontId="7" fillId="5" borderId="38" xfId="5" applyFill="1" applyBorder="1" applyAlignment="1">
      <alignment horizontal="center" vertical="center"/>
    </xf>
    <xf numFmtId="0" fontId="7" fillId="5" borderId="40" xfId="5" applyFill="1" applyBorder="1" applyAlignment="1">
      <alignment horizontal="center" vertical="center"/>
    </xf>
    <xf numFmtId="0" fontId="7" fillId="3" borderId="48" xfId="5" applyFill="1" applyBorder="1" applyAlignment="1">
      <alignment horizontal="center" vertical="center"/>
    </xf>
    <xf numFmtId="0" fontId="7" fillId="3" borderId="49" xfId="5" applyFill="1" applyBorder="1" applyAlignment="1">
      <alignment horizontal="center" vertical="center"/>
    </xf>
    <xf numFmtId="0" fontId="7" fillId="3" borderId="38" xfId="5" applyFill="1" applyBorder="1" applyAlignment="1">
      <alignment horizontal="center" vertical="center"/>
    </xf>
    <xf numFmtId="0" fontId="7" fillId="3" borderId="40" xfId="5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textRotation="180"/>
    </xf>
    <xf numFmtId="0" fontId="11" fillId="8" borderId="7" xfId="0" applyFont="1" applyFill="1" applyBorder="1" applyAlignment="1">
      <alignment horizontal="center" vertical="center" textRotation="180"/>
    </xf>
    <xf numFmtId="0" fontId="12" fillId="8" borderId="5" xfId="2" applyFont="1" applyFill="1" applyBorder="1" applyAlignment="1">
      <alignment horizontal="center" vertical="center"/>
    </xf>
    <xf numFmtId="0" fontId="12" fillId="8" borderId="7" xfId="2" applyFont="1" applyFill="1" applyBorder="1" applyAlignment="1">
      <alignment horizontal="center" vertical="center"/>
    </xf>
    <xf numFmtId="0" fontId="12" fillId="8" borderId="9" xfId="2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textRotation="180"/>
    </xf>
    <xf numFmtId="0" fontId="12" fillId="8" borderId="5" xfId="2" applyFont="1" applyFill="1" applyBorder="1" applyAlignment="1">
      <alignment horizontal="center" vertical="center" wrapText="1"/>
    </xf>
    <xf numFmtId="0" fontId="12" fillId="8" borderId="7" xfId="2" applyFont="1" applyFill="1" applyBorder="1" applyAlignment="1">
      <alignment horizontal="center" vertical="center" wrapText="1"/>
    </xf>
    <xf numFmtId="0" fontId="12" fillId="8" borderId="9" xfId="2" applyFont="1" applyFill="1" applyBorder="1" applyAlignment="1">
      <alignment horizontal="center" vertical="center" wrapText="1"/>
    </xf>
    <xf numFmtId="0" fontId="19" fillId="10" borderId="5" xfId="2" applyFont="1" applyFill="1" applyBorder="1" applyAlignment="1">
      <alignment horizontal="center" vertical="center"/>
    </xf>
    <xf numFmtId="0" fontId="19" fillId="10" borderId="7" xfId="2" applyFont="1" applyFill="1" applyBorder="1" applyAlignment="1">
      <alignment horizontal="center" vertical="center"/>
    </xf>
    <xf numFmtId="0" fontId="19" fillId="10" borderId="9" xfId="2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/>
    </xf>
    <xf numFmtId="0" fontId="19" fillId="10" borderId="25" xfId="2" applyFont="1" applyFill="1" applyBorder="1" applyAlignment="1">
      <alignment horizontal="center" vertical="center" wrapText="1"/>
    </xf>
    <xf numFmtId="0" fontId="19" fillId="10" borderId="26" xfId="2" applyFont="1" applyFill="1" applyBorder="1" applyAlignment="1">
      <alignment horizontal="center" vertical="center" wrapText="1"/>
    </xf>
    <xf numFmtId="0" fontId="19" fillId="10" borderId="5" xfId="2" applyFont="1" applyFill="1" applyBorder="1" applyAlignment="1">
      <alignment horizontal="center" vertical="center" wrapText="1"/>
    </xf>
    <xf numFmtId="0" fontId="19" fillId="10" borderId="7" xfId="2" applyFont="1" applyFill="1" applyBorder="1" applyAlignment="1">
      <alignment horizontal="center" vertical="center" wrapText="1"/>
    </xf>
    <xf numFmtId="0" fontId="19" fillId="10" borderId="9" xfId="2" applyFont="1" applyFill="1" applyBorder="1" applyAlignment="1">
      <alignment horizontal="center" vertical="center" wrapText="1"/>
    </xf>
    <xf numFmtId="0" fontId="19" fillId="10" borderId="25" xfId="2" applyFont="1" applyFill="1" applyBorder="1" applyAlignment="1">
      <alignment horizontal="center" vertical="center"/>
    </xf>
    <xf numFmtId="0" fontId="19" fillId="10" borderId="26" xfId="2" applyFont="1" applyFill="1" applyBorder="1" applyAlignment="1">
      <alignment horizontal="center" vertical="center"/>
    </xf>
    <xf numFmtId="0" fontId="19" fillId="10" borderId="27" xfId="2" applyFont="1" applyFill="1" applyBorder="1" applyAlignment="1">
      <alignment horizontal="center" vertical="center"/>
    </xf>
    <xf numFmtId="0" fontId="17" fillId="12" borderId="5" xfId="4" applyFont="1" applyFill="1" applyBorder="1" applyAlignment="1">
      <alignment horizontal="center" vertical="center"/>
    </xf>
    <xf numFmtId="0" fontId="17" fillId="12" borderId="7" xfId="4" applyFont="1" applyFill="1" applyBorder="1" applyAlignment="1">
      <alignment horizontal="center" vertical="center"/>
    </xf>
    <xf numFmtId="0" fontId="17" fillId="12" borderId="9" xfId="4" applyFont="1" applyFill="1" applyBorder="1" applyAlignment="1">
      <alignment horizontal="center" vertical="center"/>
    </xf>
    <xf numFmtId="0" fontId="18" fillId="13" borderId="20" xfId="6" applyFont="1" applyFill="1" applyBorder="1" applyAlignment="1">
      <alignment horizontal="center" vertical="center"/>
    </xf>
    <xf numFmtId="0" fontId="18" fillId="13" borderId="21" xfId="6" applyFont="1" applyFill="1" applyBorder="1" applyAlignment="1">
      <alignment horizontal="center" vertical="center"/>
    </xf>
    <xf numFmtId="0" fontId="18" fillId="13" borderId="23" xfId="6" applyFont="1" applyFill="1" applyBorder="1" applyAlignment="1">
      <alignment horizontal="center" vertical="center"/>
    </xf>
    <xf numFmtId="0" fontId="18" fillId="13" borderId="24" xfId="6" applyFont="1" applyFill="1" applyBorder="1" applyAlignment="1">
      <alignment horizontal="center" vertical="center"/>
    </xf>
    <xf numFmtId="0" fontId="9" fillId="8" borderId="6" xfId="3" applyFont="1" applyFill="1" applyBorder="1" applyAlignment="1">
      <alignment horizontal="center" vertical="center"/>
    </xf>
    <xf numFmtId="0" fontId="9" fillId="8" borderId="2" xfId="3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9" borderId="10" xfId="1" applyFont="1" applyFill="1" applyBorder="1" applyAlignment="1">
      <alignment horizontal="center" vertical="center"/>
    </xf>
    <xf numFmtId="0" fontId="12" fillId="8" borderId="36" xfId="2" applyFont="1" applyFill="1" applyBorder="1" applyAlignment="1">
      <alignment horizontal="center" vertical="center"/>
    </xf>
    <xf numFmtId="0" fontId="12" fillId="8" borderId="37" xfId="2" applyFont="1" applyFill="1" applyBorder="1" applyAlignment="1">
      <alignment horizontal="center" vertical="center"/>
    </xf>
  </cellXfs>
  <cellStyles count="7">
    <cellStyle name="Normal" xfId="0" builtinId="0"/>
    <cellStyle name="إخراج" xfId="2" builtinId="21"/>
    <cellStyle name="إدخال" xfId="1" builtinId="20"/>
    <cellStyle name="تمييز5" xfId="6" builtinId="45"/>
    <cellStyle name="حساب" xfId="3" builtinId="22"/>
    <cellStyle name="خلية تدقيق" xfId="4" builtinId="23"/>
    <cellStyle name="نص توضيحي" xfId="5" builtinId="53"/>
  </cellStyles>
  <dxfs count="0"/>
  <tableStyles count="0" defaultTableStyle="TableStyleMedium2" defaultPivotStyle="PivotStyleLight16"/>
  <colors>
    <mruColors>
      <color rgb="FFB3B8CF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36"/>
  <sheetViews>
    <sheetView rightToLeft="1" tabSelected="1" topLeftCell="A131" workbookViewId="0">
      <selection activeCell="M86" sqref="M86"/>
    </sheetView>
  </sheetViews>
  <sheetFormatPr defaultRowHeight="15" x14ac:dyDescent="0.25"/>
  <cols>
    <col min="2" max="2" width="12.7109375" customWidth="1"/>
    <col min="3" max="3" width="22.28515625" customWidth="1"/>
    <col min="4" max="4" width="22.42578125" customWidth="1"/>
    <col min="5" max="5" width="22.5703125" customWidth="1"/>
    <col min="6" max="6" width="26.5703125" customWidth="1"/>
  </cols>
  <sheetData>
    <row r="1" spans="2:6" ht="32.25" customHeight="1" thickBot="1" x14ac:dyDescent="0.55000000000000004">
      <c r="B1" s="73" t="s">
        <v>119</v>
      </c>
      <c r="C1" s="73"/>
      <c r="D1" s="73"/>
      <c r="E1" s="73"/>
      <c r="F1" s="73"/>
    </row>
    <row r="2" spans="2:6" ht="15" customHeight="1" x14ac:dyDescent="0.25">
      <c r="B2" s="33" t="s">
        <v>68</v>
      </c>
      <c r="C2" s="36" t="s">
        <v>72</v>
      </c>
      <c r="D2" s="33" t="s">
        <v>0</v>
      </c>
      <c r="E2" s="39" t="s">
        <v>118</v>
      </c>
      <c r="F2" s="40"/>
    </row>
    <row r="3" spans="2:6" ht="15" customHeight="1" x14ac:dyDescent="0.25">
      <c r="B3" s="34"/>
      <c r="C3" s="37"/>
      <c r="D3" s="34"/>
      <c r="E3" s="41"/>
      <c r="F3" s="42"/>
    </row>
    <row r="4" spans="2:6" ht="15.75" customHeight="1" thickBot="1" x14ac:dyDescent="0.3">
      <c r="B4" s="34"/>
      <c r="C4" s="37"/>
      <c r="D4" s="34"/>
      <c r="E4" s="41"/>
      <c r="F4" s="42"/>
    </row>
    <row r="5" spans="2:6" ht="15" customHeight="1" x14ac:dyDescent="0.25">
      <c r="B5" s="34"/>
      <c r="C5" s="37"/>
      <c r="D5" s="34"/>
      <c r="E5" s="43" t="s">
        <v>73</v>
      </c>
      <c r="F5" s="45" t="s">
        <v>74</v>
      </c>
    </row>
    <row r="6" spans="2:6" ht="39" customHeight="1" thickBot="1" x14ac:dyDescent="0.3">
      <c r="B6" s="35"/>
      <c r="C6" s="38"/>
      <c r="D6" s="35"/>
      <c r="E6" s="44"/>
      <c r="F6" s="46"/>
    </row>
    <row r="7" spans="2:6" ht="23.25" customHeight="1" x14ac:dyDescent="0.25">
      <c r="B7" s="61" t="s">
        <v>75</v>
      </c>
      <c r="C7" s="63" t="s">
        <v>3</v>
      </c>
      <c r="D7" s="2" t="s">
        <v>76</v>
      </c>
      <c r="E7" s="22">
        <v>230</v>
      </c>
      <c r="F7" s="21">
        <v>221</v>
      </c>
    </row>
    <row r="8" spans="2:6" ht="23.25" customHeight="1" x14ac:dyDescent="0.25">
      <c r="B8" s="62"/>
      <c r="C8" s="64"/>
      <c r="D8" s="4" t="s">
        <v>77</v>
      </c>
      <c r="E8" s="23">
        <v>704</v>
      </c>
      <c r="F8" s="13">
        <v>655</v>
      </c>
    </row>
    <row r="9" spans="2:6" ht="23.25" customHeight="1" x14ac:dyDescent="0.25">
      <c r="B9" s="62"/>
      <c r="C9" s="64"/>
      <c r="D9" s="4" t="s">
        <v>78</v>
      </c>
      <c r="E9" s="23">
        <v>399</v>
      </c>
      <c r="F9" s="13">
        <v>376</v>
      </c>
    </row>
    <row r="10" spans="2:6" ht="23.25" customHeight="1" x14ac:dyDescent="0.25">
      <c r="B10" s="62"/>
      <c r="C10" s="64"/>
      <c r="D10" s="4" t="s">
        <v>79</v>
      </c>
      <c r="E10" s="23">
        <v>2575</v>
      </c>
      <c r="F10" s="13">
        <v>2402</v>
      </c>
    </row>
    <row r="11" spans="2:6" ht="23.25" customHeight="1" x14ac:dyDescent="0.25">
      <c r="B11" s="62"/>
      <c r="C11" s="64"/>
      <c r="D11" s="4" t="s">
        <v>80</v>
      </c>
      <c r="E11" s="23">
        <v>1615</v>
      </c>
      <c r="F11" s="13">
        <v>1579</v>
      </c>
    </row>
    <row r="12" spans="2:6" ht="23.25" customHeight="1" x14ac:dyDescent="0.25">
      <c r="B12" s="62"/>
      <c r="C12" s="64"/>
      <c r="D12" s="4" t="s">
        <v>81</v>
      </c>
      <c r="E12" s="23">
        <v>625</v>
      </c>
      <c r="F12" s="13">
        <v>604</v>
      </c>
    </row>
    <row r="13" spans="2:6" ht="23.25" customHeight="1" x14ac:dyDescent="0.25">
      <c r="B13" s="62"/>
      <c r="C13" s="64"/>
      <c r="D13" s="4" t="s">
        <v>82</v>
      </c>
      <c r="E13" s="23">
        <v>3</v>
      </c>
      <c r="F13" s="13">
        <v>3</v>
      </c>
    </row>
    <row r="14" spans="2:6" ht="23.25" customHeight="1" x14ac:dyDescent="0.25">
      <c r="B14" s="62"/>
      <c r="C14" s="64"/>
      <c r="D14" s="4" t="s">
        <v>83</v>
      </c>
      <c r="E14" s="23">
        <v>1306</v>
      </c>
      <c r="F14" s="13">
        <v>1177</v>
      </c>
    </row>
    <row r="15" spans="2:6" ht="23.25" customHeight="1" x14ac:dyDescent="0.25">
      <c r="B15" s="62"/>
      <c r="C15" s="64"/>
      <c r="D15" s="4" t="s">
        <v>84</v>
      </c>
      <c r="E15" s="23">
        <v>0</v>
      </c>
      <c r="F15" s="13">
        <v>0</v>
      </c>
    </row>
    <row r="16" spans="2:6" ht="23.25" customHeight="1" x14ac:dyDescent="0.25">
      <c r="B16" s="62"/>
      <c r="C16" s="64"/>
      <c r="D16" s="4" t="s">
        <v>85</v>
      </c>
      <c r="E16" s="23">
        <v>495</v>
      </c>
      <c r="F16" s="13">
        <v>493</v>
      </c>
    </row>
    <row r="17" spans="2:6" ht="23.25" customHeight="1" x14ac:dyDescent="0.25">
      <c r="B17" s="62"/>
      <c r="C17" s="64"/>
      <c r="D17" s="4" t="s">
        <v>86</v>
      </c>
      <c r="E17" s="6">
        <v>0</v>
      </c>
      <c r="F17" s="14">
        <v>0</v>
      </c>
    </row>
    <row r="18" spans="2:6" ht="24" customHeight="1" thickBot="1" x14ac:dyDescent="0.3">
      <c r="B18" s="62"/>
      <c r="C18" s="64"/>
      <c r="D18" s="9" t="s">
        <v>87</v>
      </c>
      <c r="E18" s="6">
        <v>0</v>
      </c>
      <c r="F18" s="14">
        <v>0</v>
      </c>
    </row>
    <row r="19" spans="2:6" ht="24" customHeight="1" thickBot="1" x14ac:dyDescent="0.3">
      <c r="B19" s="62"/>
      <c r="C19" s="64"/>
      <c r="D19" s="25" t="s">
        <v>88</v>
      </c>
      <c r="E19" s="6">
        <v>1</v>
      </c>
      <c r="F19" s="15">
        <v>1</v>
      </c>
    </row>
    <row r="20" spans="2:6" ht="28.5" customHeight="1" thickBot="1" x14ac:dyDescent="0.3">
      <c r="B20" s="62"/>
      <c r="C20" s="65"/>
      <c r="D20" s="7" t="s">
        <v>1</v>
      </c>
      <c r="E20" s="24">
        <f t="shared" ref="E20:F20" si="0">SUM(E7:E19)</f>
        <v>7953</v>
      </c>
      <c r="F20" s="20">
        <f t="shared" si="0"/>
        <v>7511</v>
      </c>
    </row>
    <row r="21" spans="2:6" ht="23.25" customHeight="1" x14ac:dyDescent="0.25">
      <c r="B21" s="62"/>
      <c r="C21" s="63" t="s">
        <v>4</v>
      </c>
      <c r="D21" s="2" t="s">
        <v>76</v>
      </c>
      <c r="E21" s="22">
        <v>295</v>
      </c>
      <c r="F21" s="12">
        <v>277</v>
      </c>
    </row>
    <row r="22" spans="2:6" ht="23.25" customHeight="1" x14ac:dyDescent="0.25">
      <c r="B22" s="62"/>
      <c r="C22" s="64"/>
      <c r="D22" s="4" t="s">
        <v>77</v>
      </c>
      <c r="E22" s="23">
        <v>386</v>
      </c>
      <c r="F22" s="13">
        <v>373</v>
      </c>
    </row>
    <row r="23" spans="2:6" ht="23.25" customHeight="1" x14ac:dyDescent="0.25">
      <c r="B23" s="62"/>
      <c r="C23" s="64"/>
      <c r="D23" s="4" t="s">
        <v>78</v>
      </c>
      <c r="E23" s="23">
        <v>2</v>
      </c>
      <c r="F23" s="13">
        <v>2</v>
      </c>
    </row>
    <row r="24" spans="2:6" ht="23.25" customHeight="1" x14ac:dyDescent="0.25">
      <c r="B24" s="62"/>
      <c r="C24" s="64"/>
      <c r="D24" s="4" t="s">
        <v>79</v>
      </c>
      <c r="E24" s="23">
        <v>1056</v>
      </c>
      <c r="F24" s="13">
        <v>1043</v>
      </c>
    </row>
    <row r="25" spans="2:6" ht="23.25" customHeight="1" x14ac:dyDescent="0.25">
      <c r="B25" s="62"/>
      <c r="C25" s="64"/>
      <c r="D25" s="4" t="s">
        <v>80</v>
      </c>
      <c r="E25" s="23">
        <v>714</v>
      </c>
      <c r="F25" s="13">
        <v>702</v>
      </c>
    </row>
    <row r="26" spans="2:6" ht="23.25" customHeight="1" x14ac:dyDescent="0.25">
      <c r="B26" s="62"/>
      <c r="C26" s="64"/>
      <c r="D26" s="4" t="s">
        <v>81</v>
      </c>
      <c r="E26" s="23">
        <v>0</v>
      </c>
      <c r="F26" s="13">
        <v>0</v>
      </c>
    </row>
    <row r="27" spans="2:6" ht="23.25" customHeight="1" x14ac:dyDescent="0.25">
      <c r="B27" s="62"/>
      <c r="C27" s="64"/>
      <c r="D27" s="4" t="s">
        <v>82</v>
      </c>
      <c r="E27" s="23">
        <v>0</v>
      </c>
      <c r="F27" s="13">
        <v>0</v>
      </c>
    </row>
    <row r="28" spans="2:6" ht="23.25" customHeight="1" x14ac:dyDescent="0.25">
      <c r="B28" s="62"/>
      <c r="C28" s="64"/>
      <c r="D28" s="4" t="s">
        <v>83</v>
      </c>
      <c r="E28" s="23">
        <v>357</v>
      </c>
      <c r="F28" s="13">
        <v>355</v>
      </c>
    </row>
    <row r="29" spans="2:6" ht="23.25" customHeight="1" x14ac:dyDescent="0.25">
      <c r="B29" s="62"/>
      <c r="C29" s="64"/>
      <c r="D29" s="4" t="s">
        <v>84</v>
      </c>
      <c r="E29" s="23">
        <v>0</v>
      </c>
      <c r="F29" s="13">
        <v>0</v>
      </c>
    </row>
    <row r="30" spans="2:6" ht="23.25" customHeight="1" x14ac:dyDescent="0.25">
      <c r="B30" s="62"/>
      <c r="C30" s="64"/>
      <c r="D30" s="4" t="s">
        <v>85</v>
      </c>
      <c r="E30" s="23">
        <v>216</v>
      </c>
      <c r="F30" s="13">
        <v>214</v>
      </c>
    </row>
    <row r="31" spans="2:6" ht="23.25" customHeight="1" x14ac:dyDescent="0.25">
      <c r="B31" s="62"/>
      <c r="C31" s="64"/>
      <c r="D31" s="4" t="s">
        <v>86</v>
      </c>
      <c r="E31" s="23">
        <v>0</v>
      </c>
      <c r="F31" s="13">
        <v>0</v>
      </c>
    </row>
    <row r="32" spans="2:6" ht="24" customHeight="1" thickBot="1" x14ac:dyDescent="0.3">
      <c r="B32" s="62"/>
      <c r="C32" s="64"/>
      <c r="D32" s="9" t="s">
        <v>87</v>
      </c>
      <c r="E32" s="6">
        <v>0</v>
      </c>
      <c r="F32" s="14">
        <v>0</v>
      </c>
    </row>
    <row r="33" spans="2:6" ht="24" customHeight="1" thickBot="1" x14ac:dyDescent="0.3">
      <c r="B33" s="62"/>
      <c r="C33" s="64"/>
      <c r="D33" s="25" t="s">
        <v>88</v>
      </c>
      <c r="E33" s="6">
        <v>4</v>
      </c>
      <c r="F33" s="15">
        <v>4</v>
      </c>
    </row>
    <row r="34" spans="2:6" ht="24" customHeight="1" thickBot="1" x14ac:dyDescent="0.3">
      <c r="B34" s="62"/>
      <c r="C34" s="65"/>
      <c r="D34" s="10" t="s">
        <v>1</v>
      </c>
      <c r="E34" s="24">
        <f t="shared" ref="E34:F34" si="1">SUM(E21:E33)</f>
        <v>3030</v>
      </c>
      <c r="F34" s="20">
        <f t="shared" si="1"/>
        <v>2970</v>
      </c>
    </row>
    <row r="35" spans="2:6" ht="23.25" x14ac:dyDescent="0.25">
      <c r="B35" s="62"/>
      <c r="C35" s="63" t="s">
        <v>89</v>
      </c>
      <c r="D35" s="2" t="s">
        <v>76</v>
      </c>
      <c r="E35" s="22">
        <v>611</v>
      </c>
      <c r="F35" s="12">
        <v>577</v>
      </c>
    </row>
    <row r="36" spans="2:6" ht="23.25" x14ac:dyDescent="0.25">
      <c r="B36" s="62"/>
      <c r="C36" s="64"/>
      <c r="D36" s="4" t="s">
        <v>77</v>
      </c>
      <c r="E36" s="23">
        <v>1005</v>
      </c>
      <c r="F36" s="13">
        <v>969</v>
      </c>
    </row>
    <row r="37" spans="2:6" ht="23.25" x14ac:dyDescent="0.25">
      <c r="B37" s="62"/>
      <c r="C37" s="64"/>
      <c r="D37" s="4" t="s">
        <v>78</v>
      </c>
      <c r="E37" s="23">
        <v>226</v>
      </c>
      <c r="F37" s="13">
        <v>211</v>
      </c>
    </row>
    <row r="38" spans="2:6" ht="23.25" x14ac:dyDescent="0.25">
      <c r="B38" s="62"/>
      <c r="C38" s="64"/>
      <c r="D38" s="4" t="s">
        <v>79</v>
      </c>
      <c r="E38" s="23">
        <v>2463</v>
      </c>
      <c r="F38" s="13">
        <v>2388</v>
      </c>
    </row>
    <row r="39" spans="2:6" ht="23.25" x14ac:dyDescent="0.25">
      <c r="B39" s="62"/>
      <c r="C39" s="64"/>
      <c r="D39" s="4" t="s">
        <v>80</v>
      </c>
      <c r="E39" s="23">
        <v>2464</v>
      </c>
      <c r="F39" s="13">
        <v>2388</v>
      </c>
    </row>
    <row r="40" spans="2:6" ht="23.25" x14ac:dyDescent="0.25">
      <c r="B40" s="62"/>
      <c r="C40" s="64"/>
      <c r="D40" s="4" t="s">
        <v>81</v>
      </c>
      <c r="E40" s="23">
        <v>120</v>
      </c>
      <c r="F40" s="13">
        <v>116</v>
      </c>
    </row>
    <row r="41" spans="2:6" ht="23.25" x14ac:dyDescent="0.25">
      <c r="B41" s="62"/>
      <c r="C41" s="64"/>
      <c r="D41" s="4" t="s">
        <v>82</v>
      </c>
      <c r="E41" s="23">
        <v>1</v>
      </c>
      <c r="F41" s="13">
        <v>1</v>
      </c>
    </row>
    <row r="42" spans="2:6" ht="23.25" x14ac:dyDescent="0.25">
      <c r="B42" s="62"/>
      <c r="C42" s="64"/>
      <c r="D42" s="4" t="s">
        <v>83</v>
      </c>
      <c r="E42" s="23">
        <v>740</v>
      </c>
      <c r="F42" s="13">
        <v>670</v>
      </c>
    </row>
    <row r="43" spans="2:6" ht="23.25" x14ac:dyDescent="0.25">
      <c r="B43" s="62"/>
      <c r="C43" s="64"/>
      <c r="D43" s="4" t="s">
        <v>84</v>
      </c>
      <c r="E43" s="23">
        <v>0</v>
      </c>
      <c r="F43" s="13">
        <v>0</v>
      </c>
    </row>
    <row r="44" spans="2:6" ht="23.25" x14ac:dyDescent="0.25">
      <c r="B44" s="62"/>
      <c r="C44" s="64"/>
      <c r="D44" s="4" t="s">
        <v>85</v>
      </c>
      <c r="E44" s="23">
        <v>861</v>
      </c>
      <c r="F44" s="13">
        <v>827</v>
      </c>
    </row>
    <row r="45" spans="2:6" ht="23.25" x14ac:dyDescent="0.25">
      <c r="B45" s="62"/>
      <c r="C45" s="64"/>
      <c r="D45" s="4" t="s">
        <v>86</v>
      </c>
      <c r="E45" s="23">
        <v>1</v>
      </c>
      <c r="F45" s="13">
        <v>1</v>
      </c>
    </row>
    <row r="46" spans="2:6" ht="24" thickBot="1" x14ac:dyDescent="0.3">
      <c r="B46" s="62"/>
      <c r="C46" s="64"/>
      <c r="D46" s="9" t="s">
        <v>87</v>
      </c>
      <c r="E46" s="6">
        <v>0</v>
      </c>
      <c r="F46" s="14">
        <v>0</v>
      </c>
    </row>
    <row r="47" spans="2:6" ht="24" thickBot="1" x14ac:dyDescent="0.3">
      <c r="B47" s="62"/>
      <c r="C47" s="64"/>
      <c r="D47" s="25" t="s">
        <v>88</v>
      </c>
      <c r="E47" s="6">
        <v>0</v>
      </c>
      <c r="F47" s="15">
        <v>0</v>
      </c>
    </row>
    <row r="48" spans="2:6" ht="24" thickBot="1" x14ac:dyDescent="0.3">
      <c r="B48" s="62"/>
      <c r="C48" s="65"/>
      <c r="D48" s="10" t="s">
        <v>1</v>
      </c>
      <c r="E48" s="24">
        <f t="shared" ref="E48:F48" si="2">SUM(E35:E47)</f>
        <v>8492</v>
      </c>
      <c r="F48" s="20">
        <f t="shared" si="2"/>
        <v>8148</v>
      </c>
    </row>
    <row r="49" spans="2:6" ht="23.25" x14ac:dyDescent="0.25">
      <c r="B49" s="62"/>
      <c r="C49" s="64" t="s">
        <v>90</v>
      </c>
      <c r="D49" s="2" t="s">
        <v>76</v>
      </c>
      <c r="E49" s="22">
        <v>26</v>
      </c>
      <c r="F49" s="12">
        <v>19</v>
      </c>
    </row>
    <row r="50" spans="2:6" ht="23.25" x14ac:dyDescent="0.25">
      <c r="B50" s="62"/>
      <c r="C50" s="64"/>
      <c r="D50" s="4" t="s">
        <v>77</v>
      </c>
      <c r="E50" s="23">
        <v>44</v>
      </c>
      <c r="F50" s="13">
        <v>36</v>
      </c>
    </row>
    <row r="51" spans="2:6" ht="23.25" x14ac:dyDescent="0.25">
      <c r="B51" s="62"/>
      <c r="C51" s="64"/>
      <c r="D51" s="4" t="s">
        <v>78</v>
      </c>
      <c r="E51" s="23">
        <v>0</v>
      </c>
      <c r="F51" s="13">
        <v>0</v>
      </c>
    </row>
    <row r="52" spans="2:6" ht="23.25" x14ac:dyDescent="0.25">
      <c r="B52" s="62"/>
      <c r="C52" s="64"/>
      <c r="D52" s="4" t="s">
        <v>79</v>
      </c>
      <c r="E52" s="23">
        <v>71</v>
      </c>
      <c r="F52" s="13">
        <v>71</v>
      </c>
    </row>
    <row r="53" spans="2:6" ht="23.25" x14ac:dyDescent="0.25">
      <c r="B53" s="62"/>
      <c r="C53" s="64"/>
      <c r="D53" s="4" t="s">
        <v>80</v>
      </c>
      <c r="E53" s="23">
        <v>39</v>
      </c>
      <c r="F53" s="13">
        <v>39</v>
      </c>
    </row>
    <row r="54" spans="2:6" ht="23.25" x14ac:dyDescent="0.25">
      <c r="B54" s="62"/>
      <c r="C54" s="64"/>
      <c r="D54" s="4" t="s">
        <v>81</v>
      </c>
      <c r="E54" s="23">
        <v>0</v>
      </c>
      <c r="F54" s="13">
        <v>0</v>
      </c>
    </row>
    <row r="55" spans="2:6" ht="23.25" x14ac:dyDescent="0.25">
      <c r="B55" s="62"/>
      <c r="C55" s="64"/>
      <c r="D55" s="4" t="s">
        <v>82</v>
      </c>
      <c r="E55" s="23">
        <v>0</v>
      </c>
      <c r="F55" s="13">
        <v>0</v>
      </c>
    </row>
    <row r="56" spans="2:6" ht="23.25" x14ac:dyDescent="0.25">
      <c r="B56" s="62"/>
      <c r="C56" s="64"/>
      <c r="D56" s="4" t="s">
        <v>83</v>
      </c>
      <c r="E56" s="23">
        <v>4</v>
      </c>
      <c r="F56" s="13">
        <v>3</v>
      </c>
    </row>
    <row r="57" spans="2:6" ht="23.25" x14ac:dyDescent="0.25">
      <c r="B57" s="62"/>
      <c r="C57" s="64"/>
      <c r="D57" s="4" t="s">
        <v>84</v>
      </c>
      <c r="E57" s="23">
        <v>0</v>
      </c>
      <c r="F57" s="13">
        <v>0</v>
      </c>
    </row>
    <row r="58" spans="2:6" ht="23.25" x14ac:dyDescent="0.25">
      <c r="B58" s="62"/>
      <c r="C58" s="64"/>
      <c r="D58" s="4" t="s">
        <v>85</v>
      </c>
      <c r="E58" s="23">
        <v>6</v>
      </c>
      <c r="F58" s="13">
        <v>4</v>
      </c>
    </row>
    <row r="59" spans="2:6" ht="23.25" x14ac:dyDescent="0.25">
      <c r="B59" s="62"/>
      <c r="C59" s="64"/>
      <c r="D59" s="4" t="s">
        <v>86</v>
      </c>
      <c r="E59" s="23">
        <v>0</v>
      </c>
      <c r="F59" s="13">
        <v>0</v>
      </c>
    </row>
    <row r="60" spans="2:6" ht="24" thickBot="1" x14ac:dyDescent="0.3">
      <c r="B60" s="62"/>
      <c r="C60" s="64"/>
      <c r="D60" s="9" t="s">
        <v>87</v>
      </c>
      <c r="E60" s="6">
        <v>0</v>
      </c>
      <c r="F60" s="14">
        <v>0</v>
      </c>
    </row>
    <row r="61" spans="2:6" ht="24" thickBot="1" x14ac:dyDescent="0.3">
      <c r="B61" s="62"/>
      <c r="C61" s="64"/>
      <c r="D61" s="25" t="s">
        <v>88</v>
      </c>
      <c r="E61" s="6">
        <v>0</v>
      </c>
      <c r="F61" s="15">
        <v>0</v>
      </c>
    </row>
    <row r="62" spans="2:6" ht="24" thickBot="1" x14ac:dyDescent="0.3">
      <c r="B62" s="66"/>
      <c r="C62" s="64"/>
      <c r="D62" s="10" t="s">
        <v>1</v>
      </c>
      <c r="E62" s="24">
        <f t="shared" ref="E62:F62" si="3">SUM(E49:E61)</f>
        <v>190</v>
      </c>
      <c r="F62" s="20">
        <f t="shared" si="3"/>
        <v>172</v>
      </c>
    </row>
    <row r="63" spans="2:6" x14ac:dyDescent="0.25">
      <c r="B63" s="47" t="s">
        <v>69</v>
      </c>
      <c r="C63" s="48"/>
      <c r="D63" s="49"/>
      <c r="E63" s="57">
        <f t="shared" ref="E63:F63" si="4">SUM(E62,E48,E34,E20)</f>
        <v>19665</v>
      </c>
      <c r="F63" s="59">
        <f t="shared" si="4"/>
        <v>18801</v>
      </c>
    </row>
    <row r="64" spans="2:6" ht="15.75" thickBot="1" x14ac:dyDescent="0.3">
      <c r="B64" s="50"/>
      <c r="C64" s="51"/>
      <c r="D64" s="52"/>
      <c r="E64" s="58"/>
      <c r="F64" s="60"/>
    </row>
    <row r="65" spans="2:6" ht="23.25" customHeight="1" x14ac:dyDescent="0.25">
      <c r="B65" s="61" t="s">
        <v>91</v>
      </c>
      <c r="C65" s="63" t="s">
        <v>7</v>
      </c>
      <c r="D65" s="2" t="s">
        <v>76</v>
      </c>
      <c r="E65" s="22">
        <v>198</v>
      </c>
      <c r="F65" s="12">
        <v>179</v>
      </c>
    </row>
    <row r="66" spans="2:6" ht="23.25" customHeight="1" x14ac:dyDescent="0.25">
      <c r="B66" s="62"/>
      <c r="C66" s="64"/>
      <c r="D66" s="4" t="s">
        <v>77</v>
      </c>
      <c r="E66" s="23">
        <v>697</v>
      </c>
      <c r="F66" s="13">
        <v>645</v>
      </c>
    </row>
    <row r="67" spans="2:6" ht="23.25" customHeight="1" x14ac:dyDescent="0.25">
      <c r="B67" s="62"/>
      <c r="C67" s="64"/>
      <c r="D67" s="4" t="s">
        <v>78</v>
      </c>
      <c r="E67" s="23">
        <v>250</v>
      </c>
      <c r="F67" s="13">
        <v>234</v>
      </c>
    </row>
    <row r="68" spans="2:6" ht="23.25" customHeight="1" x14ac:dyDescent="0.25">
      <c r="B68" s="62"/>
      <c r="C68" s="64"/>
      <c r="D68" s="4" t="s">
        <v>79</v>
      </c>
      <c r="E68" s="23">
        <v>1401</v>
      </c>
      <c r="F68" s="13">
        <v>1383</v>
      </c>
    </row>
    <row r="69" spans="2:6" ht="23.25" customHeight="1" x14ac:dyDescent="0.25">
      <c r="B69" s="62"/>
      <c r="C69" s="64"/>
      <c r="D69" s="4" t="s">
        <v>80</v>
      </c>
      <c r="E69" s="23">
        <v>964</v>
      </c>
      <c r="F69" s="13">
        <v>924</v>
      </c>
    </row>
    <row r="70" spans="2:6" ht="23.25" customHeight="1" x14ac:dyDescent="0.25">
      <c r="B70" s="62"/>
      <c r="C70" s="64"/>
      <c r="D70" s="4" t="s">
        <v>81</v>
      </c>
      <c r="E70" s="23">
        <v>130</v>
      </c>
      <c r="F70" s="13">
        <v>120</v>
      </c>
    </row>
    <row r="71" spans="2:6" ht="23.25" customHeight="1" x14ac:dyDescent="0.25">
      <c r="B71" s="62"/>
      <c r="C71" s="64"/>
      <c r="D71" s="4" t="s">
        <v>82</v>
      </c>
      <c r="E71" s="23">
        <v>0</v>
      </c>
      <c r="F71" s="13">
        <v>0</v>
      </c>
    </row>
    <row r="72" spans="2:6" ht="23.25" customHeight="1" x14ac:dyDescent="0.25">
      <c r="B72" s="62"/>
      <c r="C72" s="64"/>
      <c r="D72" s="4" t="s">
        <v>83</v>
      </c>
      <c r="E72" s="23">
        <v>121</v>
      </c>
      <c r="F72" s="13">
        <v>111</v>
      </c>
    </row>
    <row r="73" spans="2:6" ht="23.25" customHeight="1" x14ac:dyDescent="0.25">
      <c r="B73" s="62"/>
      <c r="C73" s="64"/>
      <c r="D73" s="4" t="s">
        <v>84</v>
      </c>
      <c r="E73" s="23">
        <v>0</v>
      </c>
      <c r="F73" s="13">
        <v>0</v>
      </c>
    </row>
    <row r="74" spans="2:6" ht="23.25" customHeight="1" x14ac:dyDescent="0.25">
      <c r="B74" s="62"/>
      <c r="C74" s="64"/>
      <c r="D74" s="4" t="s">
        <v>85</v>
      </c>
      <c r="E74" s="23">
        <v>143</v>
      </c>
      <c r="F74" s="13">
        <v>142</v>
      </c>
    </row>
    <row r="75" spans="2:6" ht="23.25" customHeight="1" x14ac:dyDescent="0.25">
      <c r="B75" s="62"/>
      <c r="C75" s="64"/>
      <c r="D75" s="4" t="s">
        <v>86</v>
      </c>
      <c r="E75" s="23">
        <v>1</v>
      </c>
      <c r="F75" s="13">
        <v>1</v>
      </c>
    </row>
    <row r="76" spans="2:6" ht="24" customHeight="1" thickBot="1" x14ac:dyDescent="0.3">
      <c r="B76" s="62"/>
      <c r="C76" s="64"/>
      <c r="D76" s="9" t="s">
        <v>87</v>
      </c>
      <c r="E76" s="6">
        <v>0</v>
      </c>
      <c r="F76" s="14">
        <v>0</v>
      </c>
    </row>
    <row r="77" spans="2:6" ht="24" customHeight="1" thickBot="1" x14ac:dyDescent="0.3">
      <c r="B77" s="62"/>
      <c r="C77" s="64"/>
      <c r="D77" s="25" t="s">
        <v>88</v>
      </c>
      <c r="E77" s="6">
        <v>1</v>
      </c>
      <c r="F77" s="15">
        <v>0</v>
      </c>
    </row>
    <row r="78" spans="2:6" ht="24" customHeight="1" thickBot="1" x14ac:dyDescent="0.3">
      <c r="B78" s="62"/>
      <c r="C78" s="65"/>
      <c r="D78" s="10" t="s">
        <v>1</v>
      </c>
      <c r="E78" s="24">
        <f t="shared" ref="E78:F78" si="5">SUM(E65:E77)</f>
        <v>3906</v>
      </c>
      <c r="F78" s="20">
        <f t="shared" si="5"/>
        <v>3739</v>
      </c>
    </row>
    <row r="79" spans="2:6" ht="23.25" x14ac:dyDescent="0.25">
      <c r="B79" s="62"/>
      <c r="C79" s="63" t="s">
        <v>8</v>
      </c>
      <c r="D79" s="2" t="s">
        <v>76</v>
      </c>
      <c r="E79" s="22">
        <v>23</v>
      </c>
      <c r="F79" s="12">
        <v>23</v>
      </c>
    </row>
    <row r="80" spans="2:6" ht="23.25" x14ac:dyDescent="0.25">
      <c r="B80" s="62"/>
      <c r="C80" s="64"/>
      <c r="D80" s="4" t="s">
        <v>77</v>
      </c>
      <c r="E80" s="23">
        <v>10</v>
      </c>
      <c r="F80" s="13">
        <v>9</v>
      </c>
    </row>
    <row r="81" spans="2:6" ht="23.25" x14ac:dyDescent="0.25">
      <c r="B81" s="62"/>
      <c r="C81" s="64"/>
      <c r="D81" s="4" t="s">
        <v>78</v>
      </c>
      <c r="E81" s="23">
        <v>0</v>
      </c>
      <c r="F81" s="13">
        <v>0</v>
      </c>
    </row>
    <row r="82" spans="2:6" ht="23.25" x14ac:dyDescent="0.25">
      <c r="B82" s="62"/>
      <c r="C82" s="64"/>
      <c r="D82" s="4" t="s">
        <v>79</v>
      </c>
      <c r="E82" s="23">
        <v>150</v>
      </c>
      <c r="F82" s="13">
        <v>150</v>
      </c>
    </row>
    <row r="83" spans="2:6" ht="23.25" x14ac:dyDescent="0.25">
      <c r="B83" s="62"/>
      <c r="C83" s="64"/>
      <c r="D83" s="4" t="s">
        <v>80</v>
      </c>
      <c r="E83" s="23">
        <v>25</v>
      </c>
      <c r="F83" s="13">
        <v>24</v>
      </c>
    </row>
    <row r="84" spans="2:6" ht="23.25" x14ac:dyDescent="0.25">
      <c r="B84" s="62"/>
      <c r="C84" s="64"/>
      <c r="D84" s="4" t="s">
        <v>81</v>
      </c>
      <c r="E84" s="23">
        <v>0</v>
      </c>
      <c r="F84" s="13">
        <v>0</v>
      </c>
    </row>
    <row r="85" spans="2:6" ht="23.25" x14ac:dyDescent="0.25">
      <c r="B85" s="62"/>
      <c r="C85" s="64"/>
      <c r="D85" s="4" t="s">
        <v>82</v>
      </c>
      <c r="E85" s="23">
        <v>0</v>
      </c>
      <c r="F85" s="13">
        <v>0</v>
      </c>
    </row>
    <row r="86" spans="2:6" ht="23.25" x14ac:dyDescent="0.25">
      <c r="B86" s="62"/>
      <c r="C86" s="64"/>
      <c r="D86" s="4" t="s">
        <v>83</v>
      </c>
      <c r="E86" s="23">
        <v>41</v>
      </c>
      <c r="F86" s="13">
        <v>41</v>
      </c>
    </row>
    <row r="87" spans="2:6" ht="23.25" x14ac:dyDescent="0.25">
      <c r="B87" s="62"/>
      <c r="C87" s="64"/>
      <c r="D87" s="4" t="s">
        <v>84</v>
      </c>
      <c r="E87" s="23">
        <v>0</v>
      </c>
      <c r="F87" s="13">
        <v>0</v>
      </c>
    </row>
    <row r="88" spans="2:6" ht="23.25" x14ac:dyDescent="0.25">
      <c r="B88" s="62"/>
      <c r="C88" s="64"/>
      <c r="D88" s="4" t="s">
        <v>85</v>
      </c>
      <c r="E88" s="23">
        <v>2</v>
      </c>
      <c r="F88" s="13">
        <v>0</v>
      </c>
    </row>
    <row r="89" spans="2:6" ht="23.25" x14ac:dyDescent="0.25">
      <c r="B89" s="62"/>
      <c r="C89" s="64"/>
      <c r="D89" s="4" t="s">
        <v>86</v>
      </c>
      <c r="E89" s="23">
        <v>0</v>
      </c>
      <c r="F89" s="13">
        <v>0</v>
      </c>
    </row>
    <row r="90" spans="2:6" ht="24" thickBot="1" x14ac:dyDescent="0.3">
      <c r="B90" s="62"/>
      <c r="C90" s="64"/>
      <c r="D90" s="9" t="s">
        <v>87</v>
      </c>
      <c r="E90" s="6">
        <v>0</v>
      </c>
      <c r="F90" s="14">
        <v>0</v>
      </c>
    </row>
    <row r="91" spans="2:6" ht="24" thickBot="1" x14ac:dyDescent="0.3">
      <c r="B91" s="62"/>
      <c r="C91" s="64"/>
      <c r="D91" s="25" t="s">
        <v>88</v>
      </c>
      <c r="E91" s="6">
        <v>0</v>
      </c>
      <c r="F91" s="15">
        <v>0</v>
      </c>
    </row>
    <row r="92" spans="2:6" ht="24" thickBot="1" x14ac:dyDescent="0.3">
      <c r="B92" s="62"/>
      <c r="C92" s="65"/>
      <c r="D92" s="10" t="s">
        <v>1</v>
      </c>
      <c r="E92" s="24">
        <f t="shared" ref="E92:F92" si="6">SUM(E79:E91)</f>
        <v>251</v>
      </c>
      <c r="F92" s="20">
        <f t="shared" si="6"/>
        <v>247</v>
      </c>
    </row>
    <row r="93" spans="2:6" x14ac:dyDescent="0.25">
      <c r="B93" s="47" t="s">
        <v>69</v>
      </c>
      <c r="C93" s="48"/>
      <c r="D93" s="49"/>
      <c r="E93" s="53">
        <f t="shared" ref="E93:F93" si="7">SUM(E92,E78)</f>
        <v>4157</v>
      </c>
      <c r="F93" s="55">
        <f t="shared" si="7"/>
        <v>3986</v>
      </c>
    </row>
    <row r="94" spans="2:6" ht="15.75" thickBot="1" x14ac:dyDescent="0.3">
      <c r="B94" s="50"/>
      <c r="C94" s="51"/>
      <c r="D94" s="52"/>
      <c r="E94" s="54"/>
      <c r="F94" s="56"/>
    </row>
    <row r="95" spans="2:6" ht="23.25" x14ac:dyDescent="0.25">
      <c r="B95" s="61" t="s">
        <v>92</v>
      </c>
      <c r="C95" s="63" t="s">
        <v>93</v>
      </c>
      <c r="D95" s="2" t="s">
        <v>76</v>
      </c>
      <c r="E95" s="22">
        <v>32</v>
      </c>
      <c r="F95" s="12">
        <v>25</v>
      </c>
    </row>
    <row r="96" spans="2:6" ht="23.25" x14ac:dyDescent="0.25">
      <c r="B96" s="62"/>
      <c r="C96" s="64"/>
      <c r="D96" s="4" t="s">
        <v>77</v>
      </c>
      <c r="E96" s="23">
        <v>52</v>
      </c>
      <c r="F96" s="13">
        <v>31</v>
      </c>
    </row>
    <row r="97" spans="2:6" ht="23.25" x14ac:dyDescent="0.25">
      <c r="B97" s="62"/>
      <c r="C97" s="64"/>
      <c r="D97" s="4" t="s">
        <v>78</v>
      </c>
      <c r="E97" s="23">
        <v>7</v>
      </c>
      <c r="F97" s="13">
        <v>5</v>
      </c>
    </row>
    <row r="98" spans="2:6" ht="23.25" x14ac:dyDescent="0.25">
      <c r="B98" s="62"/>
      <c r="C98" s="64"/>
      <c r="D98" s="4" t="s">
        <v>79</v>
      </c>
      <c r="E98" s="23">
        <v>89</v>
      </c>
      <c r="F98" s="13">
        <v>89</v>
      </c>
    </row>
    <row r="99" spans="2:6" ht="23.25" x14ac:dyDescent="0.25">
      <c r="B99" s="62"/>
      <c r="C99" s="64"/>
      <c r="D99" s="4" t="s">
        <v>80</v>
      </c>
      <c r="E99" s="23">
        <v>33</v>
      </c>
      <c r="F99" s="13">
        <v>28</v>
      </c>
    </row>
    <row r="100" spans="2:6" ht="23.25" x14ac:dyDescent="0.25">
      <c r="B100" s="62"/>
      <c r="C100" s="64"/>
      <c r="D100" s="4" t="s">
        <v>81</v>
      </c>
      <c r="E100" s="23">
        <v>16</v>
      </c>
      <c r="F100" s="13">
        <v>13</v>
      </c>
    </row>
    <row r="101" spans="2:6" ht="23.25" x14ac:dyDescent="0.25">
      <c r="B101" s="62"/>
      <c r="C101" s="64"/>
      <c r="D101" s="4" t="s">
        <v>82</v>
      </c>
      <c r="E101" s="23">
        <v>0</v>
      </c>
      <c r="F101" s="13">
        <v>0</v>
      </c>
    </row>
    <row r="102" spans="2:6" ht="23.25" x14ac:dyDescent="0.25">
      <c r="B102" s="62"/>
      <c r="C102" s="64"/>
      <c r="D102" s="4" t="s">
        <v>83</v>
      </c>
      <c r="E102" s="23">
        <v>14</v>
      </c>
      <c r="F102" s="13">
        <v>6</v>
      </c>
    </row>
    <row r="103" spans="2:6" ht="23.25" x14ac:dyDescent="0.25">
      <c r="B103" s="62"/>
      <c r="C103" s="64"/>
      <c r="D103" s="4" t="s">
        <v>84</v>
      </c>
      <c r="E103" s="23">
        <v>0</v>
      </c>
      <c r="F103" s="13">
        <v>0</v>
      </c>
    </row>
    <row r="104" spans="2:6" ht="23.25" x14ac:dyDescent="0.25">
      <c r="B104" s="62"/>
      <c r="C104" s="64"/>
      <c r="D104" s="4" t="s">
        <v>85</v>
      </c>
      <c r="E104" s="23">
        <v>5</v>
      </c>
      <c r="F104" s="13">
        <v>5</v>
      </c>
    </row>
    <row r="105" spans="2:6" ht="23.25" x14ac:dyDescent="0.25">
      <c r="B105" s="62"/>
      <c r="C105" s="64"/>
      <c r="D105" s="4" t="s">
        <v>86</v>
      </c>
      <c r="E105" s="23">
        <v>0</v>
      </c>
      <c r="F105" s="13">
        <v>0</v>
      </c>
    </row>
    <row r="106" spans="2:6" ht="24" thickBot="1" x14ac:dyDescent="0.3">
      <c r="B106" s="62"/>
      <c r="C106" s="64"/>
      <c r="D106" s="9" t="s">
        <v>87</v>
      </c>
      <c r="E106" s="6">
        <v>0</v>
      </c>
      <c r="F106" s="14">
        <v>0</v>
      </c>
    </row>
    <row r="107" spans="2:6" ht="24" thickBot="1" x14ac:dyDescent="0.3">
      <c r="B107" s="62"/>
      <c r="C107" s="64"/>
      <c r="D107" s="25" t="s">
        <v>88</v>
      </c>
      <c r="E107" s="6">
        <v>1</v>
      </c>
      <c r="F107" s="15">
        <v>1</v>
      </c>
    </row>
    <row r="108" spans="2:6" ht="24" thickBot="1" x14ac:dyDescent="0.3">
      <c r="B108" s="62"/>
      <c r="C108" s="65"/>
      <c r="D108" s="10" t="s">
        <v>1</v>
      </c>
      <c r="E108" s="24">
        <f t="shared" ref="E108:F108" si="8">SUM(E95:E107)</f>
        <v>249</v>
      </c>
      <c r="F108" s="20">
        <f t="shared" si="8"/>
        <v>203</v>
      </c>
    </row>
    <row r="109" spans="2:6" ht="23.25" x14ac:dyDescent="0.25">
      <c r="B109" s="62"/>
      <c r="C109" s="63" t="s">
        <v>6</v>
      </c>
      <c r="D109" s="2" t="s">
        <v>76</v>
      </c>
      <c r="E109" s="22">
        <v>4</v>
      </c>
      <c r="F109" s="12">
        <v>2</v>
      </c>
    </row>
    <row r="110" spans="2:6" ht="23.25" x14ac:dyDescent="0.25">
      <c r="B110" s="62"/>
      <c r="C110" s="64"/>
      <c r="D110" s="4" t="s">
        <v>77</v>
      </c>
      <c r="E110" s="23">
        <v>15</v>
      </c>
      <c r="F110" s="13">
        <v>12</v>
      </c>
    </row>
    <row r="111" spans="2:6" ht="23.25" x14ac:dyDescent="0.25">
      <c r="B111" s="62"/>
      <c r="C111" s="64"/>
      <c r="D111" s="4" t="s">
        <v>78</v>
      </c>
      <c r="E111" s="23">
        <v>0</v>
      </c>
      <c r="F111" s="13">
        <v>0</v>
      </c>
    </row>
    <row r="112" spans="2:6" ht="23.25" x14ac:dyDescent="0.25">
      <c r="B112" s="62"/>
      <c r="C112" s="64"/>
      <c r="D112" s="4" t="s">
        <v>79</v>
      </c>
      <c r="E112" s="23">
        <v>11</v>
      </c>
      <c r="F112" s="13">
        <v>11</v>
      </c>
    </row>
    <row r="113" spans="2:6" ht="23.25" x14ac:dyDescent="0.25">
      <c r="B113" s="62"/>
      <c r="C113" s="64"/>
      <c r="D113" s="4" t="s">
        <v>80</v>
      </c>
      <c r="E113" s="23">
        <v>3</v>
      </c>
      <c r="F113" s="13">
        <v>2</v>
      </c>
    </row>
    <row r="114" spans="2:6" ht="23.25" x14ac:dyDescent="0.25">
      <c r="B114" s="62"/>
      <c r="C114" s="64"/>
      <c r="D114" s="4" t="s">
        <v>81</v>
      </c>
      <c r="E114" s="23">
        <v>0</v>
      </c>
      <c r="F114" s="13">
        <v>0</v>
      </c>
    </row>
    <row r="115" spans="2:6" ht="23.25" x14ac:dyDescent="0.25">
      <c r="B115" s="62"/>
      <c r="C115" s="64"/>
      <c r="D115" s="4" t="s">
        <v>82</v>
      </c>
      <c r="E115" s="23">
        <v>0</v>
      </c>
      <c r="F115" s="13">
        <v>0</v>
      </c>
    </row>
    <row r="116" spans="2:6" ht="23.25" x14ac:dyDescent="0.25">
      <c r="B116" s="62"/>
      <c r="C116" s="64"/>
      <c r="D116" s="4" t="s">
        <v>83</v>
      </c>
      <c r="E116" s="23">
        <v>17</v>
      </c>
      <c r="F116" s="13">
        <v>17</v>
      </c>
    </row>
    <row r="117" spans="2:6" ht="23.25" x14ac:dyDescent="0.25">
      <c r="B117" s="62"/>
      <c r="C117" s="64"/>
      <c r="D117" s="4" t="s">
        <v>84</v>
      </c>
      <c r="E117" s="23">
        <v>0</v>
      </c>
      <c r="F117" s="13">
        <v>0</v>
      </c>
    </row>
    <row r="118" spans="2:6" ht="23.25" x14ac:dyDescent="0.25">
      <c r="B118" s="62"/>
      <c r="C118" s="64"/>
      <c r="D118" s="4" t="s">
        <v>85</v>
      </c>
      <c r="E118" s="23">
        <v>2</v>
      </c>
      <c r="F118" s="13">
        <v>2</v>
      </c>
    </row>
    <row r="119" spans="2:6" ht="23.25" x14ac:dyDescent="0.25">
      <c r="B119" s="62"/>
      <c r="C119" s="64"/>
      <c r="D119" s="4" t="s">
        <v>86</v>
      </c>
      <c r="E119" s="23">
        <v>0</v>
      </c>
      <c r="F119" s="13">
        <v>0</v>
      </c>
    </row>
    <row r="120" spans="2:6" ht="24" thickBot="1" x14ac:dyDescent="0.3">
      <c r="B120" s="62"/>
      <c r="C120" s="64"/>
      <c r="D120" s="9" t="s">
        <v>87</v>
      </c>
      <c r="E120" s="6">
        <v>0</v>
      </c>
      <c r="F120" s="14">
        <v>0</v>
      </c>
    </row>
    <row r="121" spans="2:6" ht="24" thickBot="1" x14ac:dyDescent="0.3">
      <c r="B121" s="62"/>
      <c r="C121" s="64"/>
      <c r="D121" s="25" t="s">
        <v>88</v>
      </c>
      <c r="E121" s="6">
        <v>0</v>
      </c>
      <c r="F121" s="15">
        <v>0</v>
      </c>
    </row>
    <row r="122" spans="2:6" ht="24" thickBot="1" x14ac:dyDescent="0.3">
      <c r="B122" s="62"/>
      <c r="C122" s="65"/>
      <c r="D122" s="10" t="s">
        <v>1</v>
      </c>
      <c r="E122" s="24">
        <f t="shared" ref="E122:F122" si="9">SUM(E109:E121)</f>
        <v>52</v>
      </c>
      <c r="F122" s="20">
        <f t="shared" si="9"/>
        <v>46</v>
      </c>
    </row>
    <row r="123" spans="2:6" x14ac:dyDescent="0.25">
      <c r="B123" s="47" t="s">
        <v>69</v>
      </c>
      <c r="C123" s="48"/>
      <c r="D123" s="49"/>
      <c r="E123" s="53">
        <f t="shared" ref="E123:F123" si="10">SUM(E122,E108)</f>
        <v>301</v>
      </c>
      <c r="F123" s="55">
        <f t="shared" si="10"/>
        <v>249</v>
      </c>
    </row>
    <row r="124" spans="2:6" ht="15.75" thickBot="1" x14ac:dyDescent="0.3">
      <c r="B124" s="50"/>
      <c r="C124" s="51"/>
      <c r="D124" s="52"/>
      <c r="E124" s="54"/>
      <c r="F124" s="56"/>
    </row>
    <row r="125" spans="2:6" ht="23.25" x14ac:dyDescent="0.25">
      <c r="B125" s="61" t="s">
        <v>94</v>
      </c>
      <c r="C125" s="63" t="s">
        <v>94</v>
      </c>
      <c r="D125" s="2" t="s">
        <v>76</v>
      </c>
      <c r="E125" s="22">
        <v>150</v>
      </c>
      <c r="F125" s="12">
        <v>113</v>
      </c>
    </row>
    <row r="126" spans="2:6" ht="23.25" x14ac:dyDescent="0.25">
      <c r="B126" s="62"/>
      <c r="C126" s="64"/>
      <c r="D126" s="4" t="s">
        <v>77</v>
      </c>
      <c r="E126" s="23">
        <v>295</v>
      </c>
      <c r="F126" s="13">
        <v>264</v>
      </c>
    </row>
    <row r="127" spans="2:6" ht="23.25" x14ac:dyDescent="0.25">
      <c r="B127" s="62"/>
      <c r="C127" s="64"/>
      <c r="D127" s="4" t="s">
        <v>78</v>
      </c>
      <c r="E127" s="23">
        <v>48</v>
      </c>
      <c r="F127" s="13">
        <v>41</v>
      </c>
    </row>
    <row r="128" spans="2:6" ht="23.25" x14ac:dyDescent="0.25">
      <c r="B128" s="62"/>
      <c r="C128" s="64"/>
      <c r="D128" s="4" t="s">
        <v>79</v>
      </c>
      <c r="E128" s="23">
        <v>475</v>
      </c>
      <c r="F128" s="13">
        <v>465</v>
      </c>
    </row>
    <row r="129" spans="2:6" ht="23.25" x14ac:dyDescent="0.25">
      <c r="B129" s="62"/>
      <c r="C129" s="64"/>
      <c r="D129" s="4" t="s">
        <v>80</v>
      </c>
      <c r="E129" s="23">
        <v>222</v>
      </c>
      <c r="F129" s="13">
        <v>188</v>
      </c>
    </row>
    <row r="130" spans="2:6" ht="23.25" x14ac:dyDescent="0.25">
      <c r="B130" s="62"/>
      <c r="C130" s="64"/>
      <c r="D130" s="4" t="s">
        <v>81</v>
      </c>
      <c r="E130" s="23">
        <v>30</v>
      </c>
      <c r="F130" s="13">
        <v>29</v>
      </c>
    </row>
    <row r="131" spans="2:6" ht="23.25" x14ac:dyDescent="0.25">
      <c r="B131" s="62"/>
      <c r="C131" s="64"/>
      <c r="D131" s="4" t="s">
        <v>82</v>
      </c>
      <c r="E131" s="23">
        <v>0</v>
      </c>
      <c r="F131" s="13">
        <v>0</v>
      </c>
    </row>
    <row r="132" spans="2:6" ht="23.25" x14ac:dyDescent="0.25">
      <c r="B132" s="62"/>
      <c r="C132" s="64"/>
      <c r="D132" s="4" t="s">
        <v>83</v>
      </c>
      <c r="E132" s="23">
        <v>40</v>
      </c>
      <c r="F132" s="13">
        <v>33</v>
      </c>
    </row>
    <row r="133" spans="2:6" ht="23.25" x14ac:dyDescent="0.25">
      <c r="B133" s="62"/>
      <c r="C133" s="64"/>
      <c r="D133" s="4" t="s">
        <v>84</v>
      </c>
      <c r="E133" s="23">
        <v>0</v>
      </c>
      <c r="F133" s="13">
        <v>0</v>
      </c>
    </row>
    <row r="134" spans="2:6" ht="23.25" x14ac:dyDescent="0.25">
      <c r="B134" s="62"/>
      <c r="C134" s="64"/>
      <c r="D134" s="4" t="s">
        <v>85</v>
      </c>
      <c r="E134" s="23">
        <v>101</v>
      </c>
      <c r="F134" s="13">
        <v>83</v>
      </c>
    </row>
    <row r="135" spans="2:6" ht="23.25" x14ac:dyDescent="0.25">
      <c r="B135" s="62"/>
      <c r="C135" s="64"/>
      <c r="D135" s="4" t="s">
        <v>86</v>
      </c>
      <c r="E135" s="23">
        <v>0</v>
      </c>
      <c r="F135" s="13">
        <v>0</v>
      </c>
    </row>
    <row r="136" spans="2:6" ht="24" thickBot="1" x14ac:dyDescent="0.3">
      <c r="B136" s="62"/>
      <c r="C136" s="64"/>
      <c r="D136" s="9" t="s">
        <v>87</v>
      </c>
      <c r="E136" s="6">
        <v>0</v>
      </c>
      <c r="F136" s="14">
        <v>0</v>
      </c>
    </row>
    <row r="137" spans="2:6" ht="24" thickBot="1" x14ac:dyDescent="0.3">
      <c r="B137" s="62"/>
      <c r="C137" s="64"/>
      <c r="D137" s="25" t="s">
        <v>88</v>
      </c>
      <c r="E137" s="6">
        <v>1</v>
      </c>
      <c r="F137" s="15">
        <v>1</v>
      </c>
    </row>
    <row r="138" spans="2:6" ht="24" thickBot="1" x14ac:dyDescent="0.3">
      <c r="B138" s="62"/>
      <c r="C138" s="65"/>
      <c r="D138" s="10" t="s">
        <v>1</v>
      </c>
      <c r="E138" s="24">
        <f t="shared" ref="E138:F138" si="11">SUM(E125:E137)</f>
        <v>1362</v>
      </c>
      <c r="F138" s="20">
        <f t="shared" si="11"/>
        <v>1217</v>
      </c>
    </row>
    <row r="139" spans="2:6" ht="23.25" x14ac:dyDescent="0.25">
      <c r="B139" s="62"/>
      <c r="C139" s="64" t="s">
        <v>10</v>
      </c>
      <c r="D139" s="2" t="s">
        <v>76</v>
      </c>
      <c r="E139" s="22">
        <v>6</v>
      </c>
      <c r="F139" s="12">
        <v>5</v>
      </c>
    </row>
    <row r="140" spans="2:6" ht="23.25" x14ac:dyDescent="0.25">
      <c r="B140" s="62"/>
      <c r="C140" s="64"/>
      <c r="D140" s="4" t="s">
        <v>77</v>
      </c>
      <c r="E140" s="23">
        <v>13</v>
      </c>
      <c r="F140" s="13">
        <v>9</v>
      </c>
    </row>
    <row r="141" spans="2:6" ht="23.25" x14ac:dyDescent="0.25">
      <c r="B141" s="62"/>
      <c r="C141" s="64"/>
      <c r="D141" s="4" t="s">
        <v>78</v>
      </c>
      <c r="E141" s="23">
        <v>0</v>
      </c>
      <c r="F141" s="13">
        <v>0</v>
      </c>
    </row>
    <row r="142" spans="2:6" ht="23.25" x14ac:dyDescent="0.25">
      <c r="B142" s="62"/>
      <c r="C142" s="64"/>
      <c r="D142" s="4" t="s">
        <v>79</v>
      </c>
      <c r="E142" s="23">
        <v>43</v>
      </c>
      <c r="F142" s="13">
        <v>43</v>
      </c>
    </row>
    <row r="143" spans="2:6" ht="23.25" x14ac:dyDescent="0.25">
      <c r="B143" s="62"/>
      <c r="C143" s="64"/>
      <c r="D143" s="4" t="s">
        <v>80</v>
      </c>
      <c r="E143" s="23">
        <v>6</v>
      </c>
      <c r="F143" s="13">
        <v>4</v>
      </c>
    </row>
    <row r="144" spans="2:6" ht="23.25" x14ac:dyDescent="0.25">
      <c r="B144" s="62"/>
      <c r="C144" s="64"/>
      <c r="D144" s="4" t="s">
        <v>81</v>
      </c>
      <c r="E144" s="23">
        <v>0</v>
      </c>
      <c r="F144" s="13">
        <v>0</v>
      </c>
    </row>
    <row r="145" spans="2:6" ht="23.25" x14ac:dyDescent="0.25">
      <c r="B145" s="62"/>
      <c r="C145" s="64"/>
      <c r="D145" s="4" t="s">
        <v>82</v>
      </c>
      <c r="E145" s="23">
        <v>0</v>
      </c>
      <c r="F145" s="13">
        <v>0</v>
      </c>
    </row>
    <row r="146" spans="2:6" ht="23.25" x14ac:dyDescent="0.25">
      <c r="B146" s="62"/>
      <c r="C146" s="64"/>
      <c r="D146" s="4" t="s">
        <v>83</v>
      </c>
      <c r="E146" s="23">
        <v>2</v>
      </c>
      <c r="F146" s="13">
        <v>2</v>
      </c>
    </row>
    <row r="147" spans="2:6" ht="23.25" x14ac:dyDescent="0.25">
      <c r="B147" s="62"/>
      <c r="C147" s="64"/>
      <c r="D147" s="4" t="s">
        <v>84</v>
      </c>
      <c r="E147" s="23">
        <v>0</v>
      </c>
      <c r="F147" s="13">
        <v>0</v>
      </c>
    </row>
    <row r="148" spans="2:6" ht="23.25" x14ac:dyDescent="0.25">
      <c r="B148" s="62"/>
      <c r="C148" s="64"/>
      <c r="D148" s="4" t="s">
        <v>85</v>
      </c>
      <c r="E148" s="23">
        <v>3</v>
      </c>
      <c r="F148" s="13">
        <v>2</v>
      </c>
    </row>
    <row r="149" spans="2:6" ht="23.25" x14ac:dyDescent="0.25">
      <c r="B149" s="62"/>
      <c r="C149" s="64"/>
      <c r="D149" s="4" t="s">
        <v>86</v>
      </c>
      <c r="E149" s="23">
        <v>0</v>
      </c>
      <c r="F149" s="13">
        <v>0</v>
      </c>
    </row>
    <row r="150" spans="2:6" ht="24" thickBot="1" x14ac:dyDescent="0.3">
      <c r="B150" s="62"/>
      <c r="C150" s="64"/>
      <c r="D150" s="9" t="s">
        <v>87</v>
      </c>
      <c r="E150" s="6">
        <v>0</v>
      </c>
      <c r="F150" s="14">
        <v>0</v>
      </c>
    </row>
    <row r="151" spans="2:6" ht="24" thickBot="1" x14ac:dyDescent="0.3">
      <c r="B151" s="62"/>
      <c r="C151" s="64"/>
      <c r="D151" s="25" t="s">
        <v>88</v>
      </c>
      <c r="E151" s="6">
        <v>0</v>
      </c>
      <c r="F151" s="15">
        <v>0</v>
      </c>
    </row>
    <row r="152" spans="2:6" ht="24" thickBot="1" x14ac:dyDescent="0.3">
      <c r="B152" s="62"/>
      <c r="C152" s="64"/>
      <c r="D152" s="10" t="s">
        <v>1</v>
      </c>
      <c r="E152" s="24">
        <f t="shared" ref="E152:F152" si="12">SUM(E139:E151)</f>
        <v>73</v>
      </c>
      <c r="F152" s="20">
        <f t="shared" si="12"/>
        <v>65</v>
      </c>
    </row>
    <row r="153" spans="2:6" x14ac:dyDescent="0.25">
      <c r="B153" s="47" t="s">
        <v>69</v>
      </c>
      <c r="C153" s="48"/>
      <c r="D153" s="49"/>
      <c r="E153" s="53">
        <f t="shared" ref="E153:F153" si="13">SUM(E152,E138)</f>
        <v>1435</v>
      </c>
      <c r="F153" s="55">
        <f t="shared" si="13"/>
        <v>1282</v>
      </c>
    </row>
    <row r="154" spans="2:6" ht="15.75" thickBot="1" x14ac:dyDescent="0.3">
      <c r="B154" s="50"/>
      <c r="C154" s="51"/>
      <c r="D154" s="52"/>
      <c r="E154" s="54"/>
      <c r="F154" s="56"/>
    </row>
    <row r="155" spans="2:6" ht="23.25" x14ac:dyDescent="0.25">
      <c r="B155" s="61" t="s">
        <v>95</v>
      </c>
      <c r="C155" s="63" t="s">
        <v>11</v>
      </c>
      <c r="D155" s="2" t="s">
        <v>76</v>
      </c>
      <c r="E155" s="22">
        <v>88</v>
      </c>
      <c r="F155" s="12">
        <v>81</v>
      </c>
    </row>
    <row r="156" spans="2:6" ht="23.25" x14ac:dyDescent="0.25">
      <c r="B156" s="62"/>
      <c r="C156" s="64"/>
      <c r="D156" s="4" t="s">
        <v>77</v>
      </c>
      <c r="E156" s="23">
        <v>401</v>
      </c>
      <c r="F156" s="13">
        <v>376</v>
      </c>
    </row>
    <row r="157" spans="2:6" ht="23.25" x14ac:dyDescent="0.25">
      <c r="B157" s="62"/>
      <c r="C157" s="64"/>
      <c r="D157" s="4" t="s">
        <v>78</v>
      </c>
      <c r="E157" s="23">
        <v>87</v>
      </c>
      <c r="F157" s="13">
        <v>80</v>
      </c>
    </row>
    <row r="158" spans="2:6" ht="23.25" x14ac:dyDescent="0.25">
      <c r="B158" s="62"/>
      <c r="C158" s="64"/>
      <c r="D158" s="4" t="s">
        <v>79</v>
      </c>
      <c r="E158" s="23">
        <v>335</v>
      </c>
      <c r="F158" s="13">
        <v>331</v>
      </c>
    </row>
    <row r="159" spans="2:6" ht="23.25" x14ac:dyDescent="0.25">
      <c r="B159" s="62"/>
      <c r="C159" s="64"/>
      <c r="D159" s="4" t="s">
        <v>80</v>
      </c>
      <c r="E159" s="23">
        <v>192</v>
      </c>
      <c r="F159" s="13">
        <v>190</v>
      </c>
    </row>
    <row r="160" spans="2:6" ht="23.25" x14ac:dyDescent="0.25">
      <c r="B160" s="62"/>
      <c r="C160" s="64"/>
      <c r="D160" s="4" t="s">
        <v>81</v>
      </c>
      <c r="E160" s="23">
        <v>132</v>
      </c>
      <c r="F160" s="13">
        <v>131</v>
      </c>
    </row>
    <row r="161" spans="2:6" ht="23.25" x14ac:dyDescent="0.25">
      <c r="B161" s="62"/>
      <c r="C161" s="64"/>
      <c r="D161" s="4" t="s">
        <v>82</v>
      </c>
      <c r="E161" s="23">
        <v>0</v>
      </c>
      <c r="F161" s="13">
        <v>0</v>
      </c>
    </row>
    <row r="162" spans="2:6" ht="23.25" x14ac:dyDescent="0.25">
      <c r="B162" s="62"/>
      <c r="C162" s="64"/>
      <c r="D162" s="4" t="s">
        <v>83</v>
      </c>
      <c r="E162" s="23">
        <v>100</v>
      </c>
      <c r="F162" s="13">
        <v>93</v>
      </c>
    </row>
    <row r="163" spans="2:6" ht="23.25" x14ac:dyDescent="0.25">
      <c r="B163" s="62"/>
      <c r="C163" s="64"/>
      <c r="D163" s="4" t="s">
        <v>84</v>
      </c>
      <c r="E163" s="23">
        <v>0</v>
      </c>
      <c r="F163" s="13">
        <v>0</v>
      </c>
    </row>
    <row r="164" spans="2:6" ht="23.25" x14ac:dyDescent="0.25">
      <c r="B164" s="62"/>
      <c r="C164" s="64"/>
      <c r="D164" s="4" t="s">
        <v>85</v>
      </c>
      <c r="E164" s="23">
        <v>66</v>
      </c>
      <c r="F164" s="13">
        <v>60</v>
      </c>
    </row>
    <row r="165" spans="2:6" ht="23.25" x14ac:dyDescent="0.25">
      <c r="B165" s="62"/>
      <c r="C165" s="64"/>
      <c r="D165" s="4" t="s">
        <v>86</v>
      </c>
      <c r="E165" s="23">
        <v>0</v>
      </c>
      <c r="F165" s="13">
        <v>0</v>
      </c>
    </row>
    <row r="166" spans="2:6" ht="24" thickBot="1" x14ac:dyDescent="0.3">
      <c r="B166" s="62"/>
      <c r="C166" s="64"/>
      <c r="D166" s="9" t="s">
        <v>87</v>
      </c>
      <c r="E166" s="6">
        <v>9</v>
      </c>
      <c r="F166" s="14">
        <v>9</v>
      </c>
    </row>
    <row r="167" spans="2:6" ht="24" thickBot="1" x14ac:dyDescent="0.3">
      <c r="B167" s="62"/>
      <c r="C167" s="64"/>
      <c r="D167" s="25" t="s">
        <v>88</v>
      </c>
      <c r="E167" s="6">
        <v>10</v>
      </c>
      <c r="F167" s="15">
        <v>10</v>
      </c>
    </row>
    <row r="168" spans="2:6" ht="24" thickBot="1" x14ac:dyDescent="0.3">
      <c r="B168" s="62"/>
      <c r="C168" s="65"/>
      <c r="D168" s="10" t="s">
        <v>1</v>
      </c>
      <c r="E168" s="24">
        <f t="shared" ref="E168:F168" si="14">SUM(E155:E167)</f>
        <v>1420</v>
      </c>
      <c r="F168" s="20">
        <f t="shared" si="14"/>
        <v>1361</v>
      </c>
    </row>
    <row r="169" spans="2:6" ht="23.25" x14ac:dyDescent="0.25">
      <c r="B169" s="62"/>
      <c r="C169" s="63" t="s">
        <v>96</v>
      </c>
      <c r="D169" s="2" t="s">
        <v>76</v>
      </c>
      <c r="E169" s="22">
        <v>41</v>
      </c>
      <c r="F169" s="12">
        <v>35</v>
      </c>
    </row>
    <row r="170" spans="2:6" ht="23.25" x14ac:dyDescent="0.25">
      <c r="B170" s="62"/>
      <c r="C170" s="64"/>
      <c r="D170" s="4" t="s">
        <v>77</v>
      </c>
      <c r="E170" s="23">
        <v>159</v>
      </c>
      <c r="F170" s="13">
        <v>140</v>
      </c>
    </row>
    <row r="171" spans="2:6" ht="23.25" x14ac:dyDescent="0.25">
      <c r="B171" s="62"/>
      <c r="C171" s="64"/>
      <c r="D171" s="4" t="s">
        <v>78</v>
      </c>
      <c r="E171" s="23">
        <v>0</v>
      </c>
      <c r="F171" s="13">
        <v>0</v>
      </c>
    </row>
    <row r="172" spans="2:6" ht="23.25" x14ac:dyDescent="0.25">
      <c r="B172" s="62"/>
      <c r="C172" s="64"/>
      <c r="D172" s="4" t="s">
        <v>79</v>
      </c>
      <c r="E172" s="23">
        <v>106</v>
      </c>
      <c r="F172" s="13">
        <v>105</v>
      </c>
    </row>
    <row r="173" spans="2:6" ht="23.25" x14ac:dyDescent="0.25">
      <c r="B173" s="62"/>
      <c r="C173" s="64"/>
      <c r="D173" s="4" t="s">
        <v>80</v>
      </c>
      <c r="E173" s="23">
        <v>92</v>
      </c>
      <c r="F173" s="13">
        <v>88</v>
      </c>
    </row>
    <row r="174" spans="2:6" ht="23.25" x14ac:dyDescent="0.25">
      <c r="B174" s="62"/>
      <c r="C174" s="64"/>
      <c r="D174" s="4" t="s">
        <v>81</v>
      </c>
      <c r="E174" s="23">
        <v>0</v>
      </c>
      <c r="F174" s="13">
        <v>0</v>
      </c>
    </row>
    <row r="175" spans="2:6" ht="23.25" x14ac:dyDescent="0.25">
      <c r="B175" s="62"/>
      <c r="C175" s="64"/>
      <c r="D175" s="4" t="s">
        <v>82</v>
      </c>
      <c r="E175" s="23">
        <v>0</v>
      </c>
      <c r="F175" s="13">
        <v>0</v>
      </c>
    </row>
    <row r="176" spans="2:6" ht="23.25" x14ac:dyDescent="0.25">
      <c r="B176" s="62"/>
      <c r="C176" s="64"/>
      <c r="D176" s="4" t="s">
        <v>83</v>
      </c>
      <c r="E176" s="23">
        <v>14</v>
      </c>
      <c r="F176" s="13">
        <v>13</v>
      </c>
    </row>
    <row r="177" spans="2:6" ht="23.25" x14ac:dyDescent="0.25">
      <c r="B177" s="62"/>
      <c r="C177" s="64"/>
      <c r="D177" s="4" t="s">
        <v>84</v>
      </c>
      <c r="E177" s="23">
        <v>0</v>
      </c>
      <c r="F177" s="13">
        <v>0</v>
      </c>
    </row>
    <row r="178" spans="2:6" ht="23.25" x14ac:dyDescent="0.25">
      <c r="B178" s="62"/>
      <c r="C178" s="64"/>
      <c r="D178" s="4" t="s">
        <v>85</v>
      </c>
      <c r="E178" s="23">
        <v>2</v>
      </c>
      <c r="F178" s="13">
        <v>2</v>
      </c>
    </row>
    <row r="179" spans="2:6" ht="23.25" x14ac:dyDescent="0.25">
      <c r="B179" s="62"/>
      <c r="C179" s="64"/>
      <c r="D179" s="4" t="s">
        <v>86</v>
      </c>
      <c r="E179" s="23">
        <v>0</v>
      </c>
      <c r="F179" s="13">
        <v>0</v>
      </c>
    </row>
    <row r="180" spans="2:6" ht="24" thickBot="1" x14ac:dyDescent="0.3">
      <c r="B180" s="62"/>
      <c r="C180" s="64"/>
      <c r="D180" s="9" t="s">
        <v>87</v>
      </c>
      <c r="E180" s="6">
        <v>0</v>
      </c>
      <c r="F180" s="14">
        <v>0</v>
      </c>
    </row>
    <row r="181" spans="2:6" ht="24" thickBot="1" x14ac:dyDescent="0.3">
      <c r="B181" s="62"/>
      <c r="C181" s="64"/>
      <c r="D181" s="25" t="s">
        <v>88</v>
      </c>
      <c r="E181" s="6">
        <v>0</v>
      </c>
      <c r="F181" s="15">
        <v>0</v>
      </c>
    </row>
    <row r="182" spans="2:6" ht="24" thickBot="1" x14ac:dyDescent="0.3">
      <c r="B182" s="62"/>
      <c r="C182" s="65"/>
      <c r="D182" s="10" t="s">
        <v>1</v>
      </c>
      <c r="E182" s="24">
        <f t="shared" ref="E182:F182" si="15">SUM(E169:E181)</f>
        <v>414</v>
      </c>
      <c r="F182" s="20">
        <f t="shared" si="15"/>
        <v>383</v>
      </c>
    </row>
    <row r="183" spans="2:6" ht="23.25" x14ac:dyDescent="0.25">
      <c r="B183" s="62"/>
      <c r="C183" s="63" t="s">
        <v>12</v>
      </c>
      <c r="D183" s="2" t="s">
        <v>76</v>
      </c>
      <c r="E183" s="22">
        <v>12</v>
      </c>
      <c r="F183" s="12">
        <v>10</v>
      </c>
    </row>
    <row r="184" spans="2:6" ht="23.25" x14ac:dyDescent="0.25">
      <c r="B184" s="62"/>
      <c r="C184" s="64"/>
      <c r="D184" s="4" t="s">
        <v>77</v>
      </c>
      <c r="E184" s="23">
        <v>36</v>
      </c>
      <c r="F184" s="13">
        <v>35</v>
      </c>
    </row>
    <row r="185" spans="2:6" ht="23.25" x14ac:dyDescent="0.25">
      <c r="B185" s="62"/>
      <c r="C185" s="64"/>
      <c r="D185" s="4" t="s">
        <v>78</v>
      </c>
      <c r="E185" s="23">
        <v>0</v>
      </c>
      <c r="F185" s="13">
        <v>0</v>
      </c>
    </row>
    <row r="186" spans="2:6" ht="23.25" x14ac:dyDescent="0.25">
      <c r="B186" s="62"/>
      <c r="C186" s="64"/>
      <c r="D186" s="4" t="s">
        <v>79</v>
      </c>
      <c r="E186" s="23">
        <v>55</v>
      </c>
      <c r="F186" s="13">
        <v>55</v>
      </c>
    </row>
    <row r="187" spans="2:6" ht="23.25" x14ac:dyDescent="0.25">
      <c r="B187" s="62"/>
      <c r="C187" s="64"/>
      <c r="D187" s="4" t="s">
        <v>80</v>
      </c>
      <c r="E187" s="23">
        <v>23</v>
      </c>
      <c r="F187" s="13">
        <v>20</v>
      </c>
    </row>
    <row r="188" spans="2:6" ht="23.25" x14ac:dyDescent="0.25">
      <c r="B188" s="62"/>
      <c r="C188" s="64"/>
      <c r="D188" s="4" t="s">
        <v>81</v>
      </c>
      <c r="E188" s="23">
        <v>0</v>
      </c>
      <c r="F188" s="13">
        <v>0</v>
      </c>
    </row>
    <row r="189" spans="2:6" ht="23.25" x14ac:dyDescent="0.25">
      <c r="B189" s="62"/>
      <c r="C189" s="64"/>
      <c r="D189" s="4" t="s">
        <v>82</v>
      </c>
      <c r="E189" s="23">
        <v>0</v>
      </c>
      <c r="F189" s="13">
        <v>0</v>
      </c>
    </row>
    <row r="190" spans="2:6" ht="23.25" x14ac:dyDescent="0.25">
      <c r="B190" s="62"/>
      <c r="C190" s="64"/>
      <c r="D190" s="4" t="s">
        <v>83</v>
      </c>
      <c r="E190" s="23">
        <v>8</v>
      </c>
      <c r="F190" s="13">
        <v>6</v>
      </c>
    </row>
    <row r="191" spans="2:6" ht="23.25" x14ac:dyDescent="0.25">
      <c r="B191" s="62"/>
      <c r="C191" s="64"/>
      <c r="D191" s="4" t="s">
        <v>84</v>
      </c>
      <c r="E191" s="23">
        <v>0</v>
      </c>
      <c r="F191" s="13">
        <v>0</v>
      </c>
    </row>
    <row r="192" spans="2:6" ht="23.25" x14ac:dyDescent="0.25">
      <c r="B192" s="62"/>
      <c r="C192" s="64"/>
      <c r="D192" s="4" t="s">
        <v>85</v>
      </c>
      <c r="E192" s="23">
        <v>6</v>
      </c>
      <c r="F192" s="13">
        <v>6</v>
      </c>
    </row>
    <row r="193" spans="2:6" ht="23.25" x14ac:dyDescent="0.25">
      <c r="B193" s="62"/>
      <c r="C193" s="64"/>
      <c r="D193" s="4" t="s">
        <v>86</v>
      </c>
      <c r="E193" s="23">
        <v>0</v>
      </c>
      <c r="F193" s="13">
        <v>0</v>
      </c>
    </row>
    <row r="194" spans="2:6" ht="24" thickBot="1" x14ac:dyDescent="0.3">
      <c r="B194" s="62"/>
      <c r="C194" s="64"/>
      <c r="D194" s="9" t="s">
        <v>87</v>
      </c>
      <c r="E194" s="6">
        <v>0</v>
      </c>
      <c r="F194" s="14">
        <v>0</v>
      </c>
    </row>
    <row r="195" spans="2:6" ht="24" thickBot="1" x14ac:dyDescent="0.3">
      <c r="B195" s="62"/>
      <c r="C195" s="64"/>
      <c r="D195" s="25" t="s">
        <v>88</v>
      </c>
      <c r="E195" s="6">
        <v>0</v>
      </c>
      <c r="F195" s="15">
        <v>0</v>
      </c>
    </row>
    <row r="196" spans="2:6" ht="24" thickBot="1" x14ac:dyDescent="0.3">
      <c r="B196" s="62"/>
      <c r="C196" s="65"/>
      <c r="D196" s="10" t="s">
        <v>1</v>
      </c>
      <c r="E196" s="24">
        <f t="shared" ref="E196:F196" si="16">SUM(E183:E195)</f>
        <v>140</v>
      </c>
      <c r="F196" s="20">
        <f t="shared" si="16"/>
        <v>132</v>
      </c>
    </row>
    <row r="197" spans="2:6" ht="23.25" x14ac:dyDescent="0.25">
      <c r="B197" s="62"/>
      <c r="C197" s="63" t="s">
        <v>13</v>
      </c>
      <c r="D197" s="2" t="s">
        <v>76</v>
      </c>
      <c r="E197" s="22">
        <v>23</v>
      </c>
      <c r="F197" s="12">
        <v>12</v>
      </c>
    </row>
    <row r="198" spans="2:6" ht="23.25" x14ac:dyDescent="0.25">
      <c r="B198" s="62"/>
      <c r="C198" s="64"/>
      <c r="D198" s="4" t="s">
        <v>77</v>
      </c>
      <c r="E198" s="23">
        <v>102</v>
      </c>
      <c r="F198" s="13">
        <v>89</v>
      </c>
    </row>
    <row r="199" spans="2:6" ht="23.25" x14ac:dyDescent="0.25">
      <c r="B199" s="62"/>
      <c r="C199" s="64"/>
      <c r="D199" s="4" t="s">
        <v>78</v>
      </c>
      <c r="E199" s="23">
        <v>0</v>
      </c>
      <c r="F199" s="13">
        <v>0</v>
      </c>
    </row>
    <row r="200" spans="2:6" ht="23.25" x14ac:dyDescent="0.25">
      <c r="B200" s="62"/>
      <c r="C200" s="64"/>
      <c r="D200" s="4" t="s">
        <v>79</v>
      </c>
      <c r="E200" s="23">
        <v>79</v>
      </c>
      <c r="F200" s="13">
        <v>79</v>
      </c>
    </row>
    <row r="201" spans="2:6" ht="23.25" x14ac:dyDescent="0.25">
      <c r="B201" s="62"/>
      <c r="C201" s="64"/>
      <c r="D201" s="4" t="s">
        <v>80</v>
      </c>
      <c r="E201" s="23">
        <v>47</v>
      </c>
      <c r="F201" s="13">
        <v>43</v>
      </c>
    </row>
    <row r="202" spans="2:6" ht="23.25" x14ac:dyDescent="0.25">
      <c r="B202" s="62"/>
      <c r="C202" s="64"/>
      <c r="D202" s="4" t="s">
        <v>81</v>
      </c>
      <c r="E202" s="23">
        <v>0</v>
      </c>
      <c r="F202" s="13">
        <v>0</v>
      </c>
    </row>
    <row r="203" spans="2:6" ht="23.25" x14ac:dyDescent="0.25">
      <c r="B203" s="62"/>
      <c r="C203" s="64"/>
      <c r="D203" s="4" t="s">
        <v>82</v>
      </c>
      <c r="E203" s="23">
        <v>0</v>
      </c>
      <c r="F203" s="13">
        <v>0</v>
      </c>
    </row>
    <row r="204" spans="2:6" ht="23.25" x14ac:dyDescent="0.25">
      <c r="B204" s="62"/>
      <c r="C204" s="64"/>
      <c r="D204" s="4" t="s">
        <v>83</v>
      </c>
      <c r="E204" s="23">
        <v>10</v>
      </c>
      <c r="F204" s="13">
        <v>5</v>
      </c>
    </row>
    <row r="205" spans="2:6" ht="23.25" x14ac:dyDescent="0.25">
      <c r="B205" s="62"/>
      <c r="C205" s="64"/>
      <c r="D205" s="4" t="s">
        <v>84</v>
      </c>
      <c r="E205" s="23">
        <v>0</v>
      </c>
      <c r="F205" s="13">
        <v>0</v>
      </c>
    </row>
    <row r="206" spans="2:6" ht="23.25" x14ac:dyDescent="0.25">
      <c r="B206" s="62"/>
      <c r="C206" s="64"/>
      <c r="D206" s="4" t="s">
        <v>85</v>
      </c>
      <c r="E206" s="23">
        <v>4</v>
      </c>
      <c r="F206" s="13">
        <v>3</v>
      </c>
    </row>
    <row r="207" spans="2:6" ht="23.25" x14ac:dyDescent="0.25">
      <c r="B207" s="62"/>
      <c r="C207" s="64"/>
      <c r="D207" s="4" t="s">
        <v>86</v>
      </c>
      <c r="E207" s="23">
        <v>0</v>
      </c>
      <c r="F207" s="13">
        <v>0</v>
      </c>
    </row>
    <row r="208" spans="2:6" ht="24" thickBot="1" x14ac:dyDescent="0.3">
      <c r="B208" s="62"/>
      <c r="C208" s="64"/>
      <c r="D208" s="9" t="s">
        <v>87</v>
      </c>
      <c r="E208" s="6">
        <v>0</v>
      </c>
      <c r="F208" s="14">
        <v>0</v>
      </c>
    </row>
    <row r="209" spans="2:6" ht="24" thickBot="1" x14ac:dyDescent="0.3">
      <c r="B209" s="62"/>
      <c r="C209" s="64"/>
      <c r="D209" s="25" t="s">
        <v>88</v>
      </c>
      <c r="E209" s="6">
        <v>0</v>
      </c>
      <c r="F209" s="15">
        <v>0</v>
      </c>
    </row>
    <row r="210" spans="2:6" ht="24" thickBot="1" x14ac:dyDescent="0.3">
      <c r="B210" s="62"/>
      <c r="C210" s="65"/>
      <c r="D210" s="10" t="s">
        <v>1</v>
      </c>
      <c r="E210" s="24">
        <f t="shared" ref="E210:F210" si="17">SUM(E197:E209)</f>
        <v>265</v>
      </c>
      <c r="F210" s="20">
        <f t="shared" si="17"/>
        <v>231</v>
      </c>
    </row>
    <row r="211" spans="2:6" ht="23.25" x14ac:dyDescent="0.25">
      <c r="B211" s="62"/>
      <c r="C211" s="63" t="s">
        <v>14</v>
      </c>
      <c r="D211" s="2" t="s">
        <v>76</v>
      </c>
      <c r="E211" s="22">
        <v>47</v>
      </c>
      <c r="F211" s="12">
        <v>41</v>
      </c>
    </row>
    <row r="212" spans="2:6" ht="23.25" x14ac:dyDescent="0.25">
      <c r="B212" s="62"/>
      <c r="C212" s="64"/>
      <c r="D212" s="4" t="s">
        <v>77</v>
      </c>
      <c r="E212" s="23">
        <v>111</v>
      </c>
      <c r="F212" s="13">
        <v>106</v>
      </c>
    </row>
    <row r="213" spans="2:6" ht="23.25" x14ac:dyDescent="0.25">
      <c r="B213" s="62"/>
      <c r="C213" s="64"/>
      <c r="D213" s="4" t="s">
        <v>78</v>
      </c>
      <c r="E213" s="23">
        <v>1</v>
      </c>
      <c r="F213" s="13">
        <v>1</v>
      </c>
    </row>
    <row r="214" spans="2:6" ht="23.25" x14ac:dyDescent="0.25">
      <c r="B214" s="62"/>
      <c r="C214" s="64"/>
      <c r="D214" s="4" t="s">
        <v>79</v>
      </c>
      <c r="E214" s="23">
        <v>137</v>
      </c>
      <c r="F214" s="13">
        <v>136</v>
      </c>
    </row>
    <row r="215" spans="2:6" ht="23.25" x14ac:dyDescent="0.25">
      <c r="B215" s="62"/>
      <c r="C215" s="64"/>
      <c r="D215" s="4" t="s">
        <v>80</v>
      </c>
      <c r="E215" s="23">
        <v>62</v>
      </c>
      <c r="F215" s="13">
        <v>55</v>
      </c>
    </row>
    <row r="216" spans="2:6" ht="23.25" x14ac:dyDescent="0.25">
      <c r="B216" s="62"/>
      <c r="C216" s="64"/>
      <c r="D216" s="4" t="s">
        <v>81</v>
      </c>
      <c r="E216" s="23">
        <v>0</v>
      </c>
      <c r="F216" s="13">
        <v>0</v>
      </c>
    </row>
    <row r="217" spans="2:6" ht="23.25" x14ac:dyDescent="0.25">
      <c r="B217" s="62"/>
      <c r="C217" s="64"/>
      <c r="D217" s="4" t="s">
        <v>82</v>
      </c>
      <c r="E217" s="23">
        <v>0</v>
      </c>
      <c r="F217" s="13">
        <v>0</v>
      </c>
    </row>
    <row r="218" spans="2:6" ht="23.25" x14ac:dyDescent="0.25">
      <c r="B218" s="62"/>
      <c r="C218" s="64"/>
      <c r="D218" s="4" t="s">
        <v>83</v>
      </c>
      <c r="E218" s="23">
        <v>19</v>
      </c>
      <c r="F218" s="13">
        <v>13</v>
      </c>
    </row>
    <row r="219" spans="2:6" ht="23.25" x14ac:dyDescent="0.25">
      <c r="B219" s="62"/>
      <c r="C219" s="64"/>
      <c r="D219" s="4" t="s">
        <v>84</v>
      </c>
      <c r="E219" s="23">
        <v>0</v>
      </c>
      <c r="F219" s="13">
        <v>0</v>
      </c>
    </row>
    <row r="220" spans="2:6" ht="23.25" x14ac:dyDescent="0.25">
      <c r="B220" s="62"/>
      <c r="C220" s="64"/>
      <c r="D220" s="4" t="s">
        <v>85</v>
      </c>
      <c r="E220" s="23">
        <v>11</v>
      </c>
      <c r="F220" s="13">
        <v>10</v>
      </c>
    </row>
    <row r="221" spans="2:6" ht="23.25" x14ac:dyDescent="0.25">
      <c r="B221" s="62"/>
      <c r="C221" s="64"/>
      <c r="D221" s="4" t="s">
        <v>86</v>
      </c>
      <c r="E221" s="23">
        <v>0</v>
      </c>
      <c r="F221" s="13">
        <v>0</v>
      </c>
    </row>
    <row r="222" spans="2:6" ht="24" thickBot="1" x14ac:dyDescent="0.3">
      <c r="B222" s="62"/>
      <c r="C222" s="64"/>
      <c r="D222" s="9" t="s">
        <v>87</v>
      </c>
      <c r="E222" s="6">
        <v>0</v>
      </c>
      <c r="F222" s="14">
        <v>0</v>
      </c>
    </row>
    <row r="223" spans="2:6" ht="24" thickBot="1" x14ac:dyDescent="0.3">
      <c r="B223" s="62"/>
      <c r="C223" s="64"/>
      <c r="D223" s="25" t="s">
        <v>88</v>
      </c>
      <c r="E223" s="6">
        <v>0</v>
      </c>
      <c r="F223" s="15">
        <v>0</v>
      </c>
    </row>
    <row r="224" spans="2:6" ht="24" thickBot="1" x14ac:dyDescent="0.3">
      <c r="B224" s="62"/>
      <c r="C224" s="65"/>
      <c r="D224" s="10" t="s">
        <v>1</v>
      </c>
      <c r="E224" s="24">
        <f t="shared" ref="E224:F224" si="18">SUM(E211:E223)</f>
        <v>388</v>
      </c>
      <c r="F224" s="20">
        <f t="shared" si="18"/>
        <v>362</v>
      </c>
    </row>
    <row r="225" spans="2:6" ht="23.25" x14ac:dyDescent="0.25">
      <c r="B225" s="62"/>
      <c r="C225" s="64" t="s">
        <v>15</v>
      </c>
      <c r="D225" s="2" t="s">
        <v>76</v>
      </c>
      <c r="E225" s="22">
        <v>21</v>
      </c>
      <c r="F225" s="12">
        <v>16</v>
      </c>
    </row>
    <row r="226" spans="2:6" ht="23.25" x14ac:dyDescent="0.25">
      <c r="B226" s="62"/>
      <c r="C226" s="64"/>
      <c r="D226" s="4" t="s">
        <v>77</v>
      </c>
      <c r="E226" s="23">
        <v>76</v>
      </c>
      <c r="F226" s="13">
        <v>66</v>
      </c>
    </row>
    <row r="227" spans="2:6" ht="23.25" x14ac:dyDescent="0.25">
      <c r="B227" s="62"/>
      <c r="C227" s="64"/>
      <c r="D227" s="4" t="s">
        <v>78</v>
      </c>
      <c r="E227" s="23">
        <v>0</v>
      </c>
      <c r="F227" s="13">
        <v>0</v>
      </c>
    </row>
    <row r="228" spans="2:6" ht="23.25" x14ac:dyDescent="0.25">
      <c r="B228" s="62"/>
      <c r="C228" s="64"/>
      <c r="D228" s="4" t="s">
        <v>79</v>
      </c>
      <c r="E228" s="23">
        <v>74</v>
      </c>
      <c r="F228" s="13">
        <v>74</v>
      </c>
    </row>
    <row r="229" spans="2:6" ht="23.25" x14ac:dyDescent="0.25">
      <c r="B229" s="62"/>
      <c r="C229" s="64"/>
      <c r="D229" s="4" t="s">
        <v>80</v>
      </c>
      <c r="E229" s="23">
        <v>44</v>
      </c>
      <c r="F229" s="13">
        <v>42</v>
      </c>
    </row>
    <row r="230" spans="2:6" ht="23.25" x14ac:dyDescent="0.25">
      <c r="B230" s="62"/>
      <c r="C230" s="64"/>
      <c r="D230" s="4" t="s">
        <v>81</v>
      </c>
      <c r="E230" s="23">
        <v>0</v>
      </c>
      <c r="F230" s="13">
        <v>0</v>
      </c>
    </row>
    <row r="231" spans="2:6" ht="23.25" x14ac:dyDescent="0.25">
      <c r="B231" s="62"/>
      <c r="C231" s="64"/>
      <c r="D231" s="4" t="s">
        <v>82</v>
      </c>
      <c r="E231" s="23">
        <v>0</v>
      </c>
      <c r="F231" s="13">
        <v>0</v>
      </c>
    </row>
    <row r="232" spans="2:6" ht="23.25" x14ac:dyDescent="0.25">
      <c r="B232" s="62"/>
      <c r="C232" s="64"/>
      <c r="D232" s="4" t="s">
        <v>83</v>
      </c>
      <c r="E232" s="23">
        <v>12</v>
      </c>
      <c r="F232" s="13">
        <v>8</v>
      </c>
    </row>
    <row r="233" spans="2:6" ht="23.25" x14ac:dyDescent="0.25">
      <c r="B233" s="62"/>
      <c r="C233" s="64"/>
      <c r="D233" s="4" t="s">
        <v>84</v>
      </c>
      <c r="E233" s="23">
        <v>0</v>
      </c>
      <c r="F233" s="13">
        <v>0</v>
      </c>
    </row>
    <row r="234" spans="2:6" ht="23.25" x14ac:dyDescent="0.25">
      <c r="B234" s="62"/>
      <c r="C234" s="64"/>
      <c r="D234" s="4" t="s">
        <v>85</v>
      </c>
      <c r="E234" s="23">
        <v>10</v>
      </c>
      <c r="F234" s="13">
        <v>8</v>
      </c>
    </row>
    <row r="235" spans="2:6" ht="23.25" x14ac:dyDescent="0.25">
      <c r="B235" s="62"/>
      <c r="C235" s="64"/>
      <c r="D235" s="4" t="s">
        <v>86</v>
      </c>
      <c r="E235" s="23">
        <v>0</v>
      </c>
      <c r="F235" s="13">
        <v>0</v>
      </c>
    </row>
    <row r="236" spans="2:6" ht="24" thickBot="1" x14ac:dyDescent="0.3">
      <c r="B236" s="62"/>
      <c r="C236" s="64"/>
      <c r="D236" s="9" t="s">
        <v>87</v>
      </c>
      <c r="E236" s="6">
        <v>0</v>
      </c>
      <c r="F236" s="14">
        <v>0</v>
      </c>
    </row>
    <row r="237" spans="2:6" ht="24" thickBot="1" x14ac:dyDescent="0.3">
      <c r="B237" s="62"/>
      <c r="C237" s="64"/>
      <c r="D237" s="25" t="s">
        <v>88</v>
      </c>
      <c r="E237" s="6">
        <v>0</v>
      </c>
      <c r="F237" s="15">
        <v>0</v>
      </c>
    </row>
    <row r="238" spans="2:6" ht="24" thickBot="1" x14ac:dyDescent="0.3">
      <c r="B238" s="66"/>
      <c r="C238" s="64"/>
      <c r="D238" s="10" t="s">
        <v>1</v>
      </c>
      <c r="E238" s="24">
        <f t="shared" ref="E238:F238" si="19">SUM(E225:E237)</f>
        <v>237</v>
      </c>
      <c r="F238" s="20">
        <f t="shared" si="19"/>
        <v>214</v>
      </c>
    </row>
    <row r="239" spans="2:6" x14ac:dyDescent="0.25">
      <c r="B239" s="47" t="s">
        <v>69</v>
      </c>
      <c r="C239" s="48"/>
      <c r="D239" s="49"/>
      <c r="E239" s="53">
        <f t="shared" ref="E239:F239" si="20">SUM(E238,E224,E210,E196,E182,E168)</f>
        <v>2864</v>
      </c>
      <c r="F239" s="55">
        <f t="shared" si="20"/>
        <v>2683</v>
      </c>
    </row>
    <row r="240" spans="2:6" ht="15.75" thickBot="1" x14ac:dyDescent="0.3">
      <c r="B240" s="50"/>
      <c r="C240" s="51"/>
      <c r="D240" s="52"/>
      <c r="E240" s="54"/>
      <c r="F240" s="56"/>
    </row>
    <row r="241" spans="2:6" ht="23.25" customHeight="1" x14ac:dyDescent="0.25">
      <c r="B241" s="61" t="s">
        <v>97</v>
      </c>
      <c r="C241" s="63" t="s">
        <v>23</v>
      </c>
      <c r="D241" s="2" t="s">
        <v>76</v>
      </c>
      <c r="E241" s="22">
        <v>173</v>
      </c>
      <c r="F241" s="12">
        <v>136</v>
      </c>
    </row>
    <row r="242" spans="2:6" ht="23.25" customHeight="1" x14ac:dyDescent="0.25">
      <c r="B242" s="62"/>
      <c r="C242" s="64"/>
      <c r="D242" s="4" t="s">
        <v>77</v>
      </c>
      <c r="E242" s="23">
        <v>795</v>
      </c>
      <c r="F242" s="13">
        <v>730</v>
      </c>
    </row>
    <row r="243" spans="2:6" ht="23.25" customHeight="1" x14ac:dyDescent="0.25">
      <c r="B243" s="62"/>
      <c r="C243" s="64"/>
      <c r="D243" s="4" t="s">
        <v>78</v>
      </c>
      <c r="E243" s="23">
        <v>554</v>
      </c>
      <c r="F243" s="13">
        <v>525</v>
      </c>
    </row>
    <row r="244" spans="2:6" ht="23.25" customHeight="1" x14ac:dyDescent="0.25">
      <c r="B244" s="62"/>
      <c r="C244" s="64"/>
      <c r="D244" s="4" t="s">
        <v>79</v>
      </c>
      <c r="E244" s="23">
        <v>802</v>
      </c>
      <c r="F244" s="13">
        <v>797</v>
      </c>
    </row>
    <row r="245" spans="2:6" ht="23.25" customHeight="1" x14ac:dyDescent="0.25">
      <c r="B245" s="62"/>
      <c r="C245" s="64"/>
      <c r="D245" s="4" t="s">
        <v>80</v>
      </c>
      <c r="E245" s="23">
        <v>642</v>
      </c>
      <c r="F245" s="13">
        <v>612</v>
      </c>
    </row>
    <row r="246" spans="2:6" ht="23.25" customHeight="1" x14ac:dyDescent="0.25">
      <c r="B246" s="62"/>
      <c r="C246" s="64"/>
      <c r="D246" s="4" t="s">
        <v>81</v>
      </c>
      <c r="E246" s="23">
        <v>191</v>
      </c>
      <c r="F246" s="13">
        <v>179</v>
      </c>
    </row>
    <row r="247" spans="2:6" ht="23.25" customHeight="1" x14ac:dyDescent="0.25">
      <c r="B247" s="62"/>
      <c r="C247" s="64"/>
      <c r="D247" s="4" t="s">
        <v>82</v>
      </c>
      <c r="E247" s="23">
        <v>0</v>
      </c>
      <c r="F247" s="13">
        <v>0</v>
      </c>
    </row>
    <row r="248" spans="2:6" ht="23.25" customHeight="1" x14ac:dyDescent="0.25">
      <c r="B248" s="62"/>
      <c r="C248" s="64"/>
      <c r="D248" s="4" t="s">
        <v>83</v>
      </c>
      <c r="E248" s="23">
        <v>369</v>
      </c>
      <c r="F248" s="13">
        <v>344</v>
      </c>
    </row>
    <row r="249" spans="2:6" ht="23.25" customHeight="1" x14ac:dyDescent="0.25">
      <c r="B249" s="62"/>
      <c r="C249" s="64"/>
      <c r="D249" s="4" t="s">
        <v>84</v>
      </c>
      <c r="E249" s="23">
        <v>0</v>
      </c>
      <c r="F249" s="13">
        <v>0</v>
      </c>
    </row>
    <row r="250" spans="2:6" ht="23.25" customHeight="1" x14ac:dyDescent="0.25">
      <c r="B250" s="62"/>
      <c r="C250" s="64"/>
      <c r="D250" s="4" t="s">
        <v>85</v>
      </c>
      <c r="E250" s="23">
        <v>242</v>
      </c>
      <c r="F250" s="13">
        <v>234</v>
      </c>
    </row>
    <row r="251" spans="2:6" ht="23.25" customHeight="1" x14ac:dyDescent="0.25">
      <c r="B251" s="62"/>
      <c r="C251" s="64"/>
      <c r="D251" s="4" t="s">
        <v>86</v>
      </c>
      <c r="E251" s="23">
        <v>0</v>
      </c>
      <c r="F251" s="13">
        <v>0</v>
      </c>
    </row>
    <row r="252" spans="2:6" ht="24" customHeight="1" thickBot="1" x14ac:dyDescent="0.3">
      <c r="B252" s="62"/>
      <c r="C252" s="64"/>
      <c r="D252" s="9" t="s">
        <v>87</v>
      </c>
      <c r="E252" s="6">
        <v>27</v>
      </c>
      <c r="F252" s="14">
        <v>27</v>
      </c>
    </row>
    <row r="253" spans="2:6" ht="24" customHeight="1" thickBot="1" x14ac:dyDescent="0.3">
      <c r="B253" s="62"/>
      <c r="C253" s="64"/>
      <c r="D253" s="25" t="s">
        <v>88</v>
      </c>
      <c r="E253" s="6">
        <v>0</v>
      </c>
      <c r="F253" s="15">
        <v>0</v>
      </c>
    </row>
    <row r="254" spans="2:6" ht="24" customHeight="1" thickBot="1" x14ac:dyDescent="0.3">
      <c r="B254" s="62"/>
      <c r="C254" s="65"/>
      <c r="D254" s="10" t="s">
        <v>1</v>
      </c>
      <c r="E254" s="24">
        <f t="shared" ref="E254:F254" si="21">SUM(E241:E253)</f>
        <v>3795</v>
      </c>
      <c r="F254" s="20">
        <f t="shared" si="21"/>
        <v>3584</v>
      </c>
    </row>
    <row r="255" spans="2:6" ht="23.25" x14ac:dyDescent="0.25">
      <c r="B255" s="62"/>
      <c r="C255" s="63" t="s">
        <v>24</v>
      </c>
      <c r="D255" s="2" t="s">
        <v>76</v>
      </c>
      <c r="E255" s="22">
        <v>114</v>
      </c>
      <c r="F255" s="12">
        <v>85</v>
      </c>
    </row>
    <row r="256" spans="2:6" ht="23.25" x14ac:dyDescent="0.25">
      <c r="B256" s="62"/>
      <c r="C256" s="64"/>
      <c r="D256" s="4" t="s">
        <v>77</v>
      </c>
      <c r="E256" s="23">
        <v>277</v>
      </c>
      <c r="F256" s="13">
        <v>259</v>
      </c>
    </row>
    <row r="257" spans="2:6" ht="23.25" x14ac:dyDescent="0.25">
      <c r="B257" s="62"/>
      <c r="C257" s="64"/>
      <c r="D257" s="4" t="s">
        <v>78</v>
      </c>
      <c r="E257" s="23">
        <v>0</v>
      </c>
      <c r="F257" s="13">
        <v>0</v>
      </c>
    </row>
    <row r="258" spans="2:6" ht="23.25" x14ac:dyDescent="0.25">
      <c r="B258" s="62"/>
      <c r="C258" s="64"/>
      <c r="D258" s="4" t="s">
        <v>79</v>
      </c>
      <c r="E258" s="23">
        <v>301</v>
      </c>
      <c r="F258" s="13">
        <v>301</v>
      </c>
    </row>
    <row r="259" spans="2:6" ht="23.25" x14ac:dyDescent="0.25">
      <c r="B259" s="62"/>
      <c r="C259" s="64"/>
      <c r="D259" s="4" t="s">
        <v>80</v>
      </c>
      <c r="E259" s="23">
        <v>154</v>
      </c>
      <c r="F259" s="13">
        <v>150</v>
      </c>
    </row>
    <row r="260" spans="2:6" ht="23.25" x14ac:dyDescent="0.25">
      <c r="B260" s="62"/>
      <c r="C260" s="64"/>
      <c r="D260" s="4" t="s">
        <v>81</v>
      </c>
      <c r="E260" s="23">
        <v>0</v>
      </c>
      <c r="F260" s="13">
        <v>0</v>
      </c>
    </row>
    <row r="261" spans="2:6" ht="23.25" x14ac:dyDescent="0.25">
      <c r="B261" s="62"/>
      <c r="C261" s="64"/>
      <c r="D261" s="4" t="s">
        <v>82</v>
      </c>
      <c r="E261" s="23">
        <v>0</v>
      </c>
      <c r="F261" s="13">
        <v>0</v>
      </c>
    </row>
    <row r="262" spans="2:6" ht="23.25" x14ac:dyDescent="0.25">
      <c r="B262" s="62"/>
      <c r="C262" s="64"/>
      <c r="D262" s="4" t="s">
        <v>83</v>
      </c>
      <c r="E262" s="23">
        <v>49</v>
      </c>
      <c r="F262" s="13">
        <v>48</v>
      </c>
    </row>
    <row r="263" spans="2:6" ht="23.25" x14ac:dyDescent="0.25">
      <c r="B263" s="62"/>
      <c r="C263" s="64"/>
      <c r="D263" s="4" t="s">
        <v>84</v>
      </c>
      <c r="E263" s="23">
        <v>0</v>
      </c>
      <c r="F263" s="13">
        <v>0</v>
      </c>
    </row>
    <row r="264" spans="2:6" ht="23.25" x14ac:dyDescent="0.25">
      <c r="B264" s="62"/>
      <c r="C264" s="64"/>
      <c r="D264" s="4" t="s">
        <v>85</v>
      </c>
      <c r="E264" s="23">
        <v>27</v>
      </c>
      <c r="F264" s="13">
        <v>24</v>
      </c>
    </row>
    <row r="265" spans="2:6" ht="23.25" x14ac:dyDescent="0.25">
      <c r="B265" s="62"/>
      <c r="C265" s="64"/>
      <c r="D265" s="4" t="s">
        <v>86</v>
      </c>
      <c r="E265" s="23">
        <v>0</v>
      </c>
      <c r="F265" s="13">
        <v>0</v>
      </c>
    </row>
    <row r="266" spans="2:6" ht="24" thickBot="1" x14ac:dyDescent="0.3">
      <c r="B266" s="62"/>
      <c r="C266" s="64"/>
      <c r="D266" s="9" t="s">
        <v>87</v>
      </c>
      <c r="E266" s="6">
        <v>0</v>
      </c>
      <c r="F266" s="14">
        <v>0</v>
      </c>
    </row>
    <row r="267" spans="2:6" ht="24" thickBot="1" x14ac:dyDescent="0.3">
      <c r="B267" s="62"/>
      <c r="C267" s="64"/>
      <c r="D267" s="25" t="s">
        <v>88</v>
      </c>
      <c r="E267" s="6">
        <v>2</v>
      </c>
      <c r="F267" s="15">
        <v>2</v>
      </c>
    </row>
    <row r="268" spans="2:6" ht="24" thickBot="1" x14ac:dyDescent="0.3">
      <c r="B268" s="62"/>
      <c r="C268" s="65"/>
      <c r="D268" s="10" t="s">
        <v>1</v>
      </c>
      <c r="E268" s="24">
        <f t="shared" ref="E268:F268" si="22">SUM(E255:E267)</f>
        <v>924</v>
      </c>
      <c r="F268" s="20">
        <f t="shared" si="22"/>
        <v>869</v>
      </c>
    </row>
    <row r="269" spans="2:6" ht="23.25" x14ac:dyDescent="0.25">
      <c r="B269" s="62"/>
      <c r="C269" s="63" t="s">
        <v>25</v>
      </c>
      <c r="D269" s="2" t="s">
        <v>76</v>
      </c>
      <c r="E269" s="22">
        <v>75</v>
      </c>
      <c r="F269" s="12">
        <v>63</v>
      </c>
    </row>
    <row r="270" spans="2:6" ht="23.25" x14ac:dyDescent="0.25">
      <c r="B270" s="62"/>
      <c r="C270" s="64"/>
      <c r="D270" s="4" t="s">
        <v>77</v>
      </c>
      <c r="E270" s="23">
        <v>237</v>
      </c>
      <c r="F270" s="13">
        <v>221</v>
      </c>
    </row>
    <row r="271" spans="2:6" ht="23.25" x14ac:dyDescent="0.25">
      <c r="B271" s="62"/>
      <c r="C271" s="64"/>
      <c r="D271" s="4" t="s">
        <v>78</v>
      </c>
      <c r="E271" s="23">
        <v>0</v>
      </c>
      <c r="F271" s="13">
        <v>0</v>
      </c>
    </row>
    <row r="272" spans="2:6" ht="23.25" x14ac:dyDescent="0.25">
      <c r="B272" s="62"/>
      <c r="C272" s="64"/>
      <c r="D272" s="4" t="s">
        <v>79</v>
      </c>
      <c r="E272" s="23">
        <v>193</v>
      </c>
      <c r="F272" s="13">
        <v>192</v>
      </c>
    </row>
    <row r="273" spans="2:6" ht="23.25" x14ac:dyDescent="0.25">
      <c r="B273" s="62"/>
      <c r="C273" s="64"/>
      <c r="D273" s="4" t="s">
        <v>80</v>
      </c>
      <c r="E273" s="23">
        <v>118</v>
      </c>
      <c r="F273" s="13">
        <v>110</v>
      </c>
    </row>
    <row r="274" spans="2:6" ht="23.25" x14ac:dyDescent="0.25">
      <c r="B274" s="62"/>
      <c r="C274" s="64"/>
      <c r="D274" s="4" t="s">
        <v>81</v>
      </c>
      <c r="E274" s="23">
        <v>0</v>
      </c>
      <c r="F274" s="13">
        <v>0</v>
      </c>
    </row>
    <row r="275" spans="2:6" ht="23.25" x14ac:dyDescent="0.25">
      <c r="B275" s="62"/>
      <c r="C275" s="64"/>
      <c r="D275" s="4" t="s">
        <v>82</v>
      </c>
      <c r="E275" s="23">
        <v>0</v>
      </c>
      <c r="F275" s="13">
        <v>0</v>
      </c>
    </row>
    <row r="276" spans="2:6" ht="23.25" x14ac:dyDescent="0.25">
      <c r="B276" s="62"/>
      <c r="C276" s="64"/>
      <c r="D276" s="4" t="s">
        <v>83</v>
      </c>
      <c r="E276" s="23">
        <v>35</v>
      </c>
      <c r="F276" s="13">
        <v>35</v>
      </c>
    </row>
    <row r="277" spans="2:6" ht="23.25" x14ac:dyDescent="0.25">
      <c r="B277" s="62"/>
      <c r="C277" s="64"/>
      <c r="D277" s="4" t="s">
        <v>84</v>
      </c>
      <c r="E277" s="23">
        <v>0</v>
      </c>
      <c r="F277" s="13">
        <v>0</v>
      </c>
    </row>
    <row r="278" spans="2:6" ht="23.25" x14ac:dyDescent="0.25">
      <c r="B278" s="62"/>
      <c r="C278" s="64"/>
      <c r="D278" s="4" t="s">
        <v>85</v>
      </c>
      <c r="E278" s="23">
        <v>34</v>
      </c>
      <c r="F278" s="13">
        <v>30</v>
      </c>
    </row>
    <row r="279" spans="2:6" ht="23.25" x14ac:dyDescent="0.25">
      <c r="B279" s="62"/>
      <c r="C279" s="64"/>
      <c r="D279" s="4" t="s">
        <v>86</v>
      </c>
      <c r="E279" s="23">
        <v>0</v>
      </c>
      <c r="F279" s="13">
        <v>0</v>
      </c>
    </row>
    <row r="280" spans="2:6" ht="24" thickBot="1" x14ac:dyDescent="0.3">
      <c r="B280" s="62"/>
      <c r="C280" s="64"/>
      <c r="D280" s="9" t="s">
        <v>87</v>
      </c>
      <c r="E280" s="6">
        <v>0</v>
      </c>
      <c r="F280" s="14">
        <v>0</v>
      </c>
    </row>
    <row r="281" spans="2:6" ht="24" thickBot="1" x14ac:dyDescent="0.3">
      <c r="B281" s="62"/>
      <c r="C281" s="64"/>
      <c r="D281" s="25" t="s">
        <v>88</v>
      </c>
      <c r="E281" s="6">
        <v>0</v>
      </c>
      <c r="F281" s="15">
        <v>0</v>
      </c>
    </row>
    <row r="282" spans="2:6" ht="24" thickBot="1" x14ac:dyDescent="0.3">
      <c r="B282" s="62"/>
      <c r="C282" s="65"/>
      <c r="D282" s="10" t="s">
        <v>1</v>
      </c>
      <c r="E282" s="24">
        <f t="shared" ref="E282:F282" si="23">SUM(E269:E281)</f>
        <v>692</v>
      </c>
      <c r="F282" s="20">
        <f t="shared" si="23"/>
        <v>651</v>
      </c>
    </row>
    <row r="283" spans="2:6" ht="23.25" x14ac:dyDescent="0.25">
      <c r="B283" s="62"/>
      <c r="C283" s="63" t="s">
        <v>26</v>
      </c>
      <c r="D283" s="2" t="s">
        <v>76</v>
      </c>
      <c r="E283" s="22">
        <v>189</v>
      </c>
      <c r="F283" s="12">
        <v>160</v>
      </c>
    </row>
    <row r="284" spans="2:6" ht="23.25" x14ac:dyDescent="0.25">
      <c r="B284" s="62"/>
      <c r="C284" s="64"/>
      <c r="D284" s="4" t="s">
        <v>77</v>
      </c>
      <c r="E284" s="23">
        <v>426</v>
      </c>
      <c r="F284" s="13">
        <v>362</v>
      </c>
    </row>
    <row r="285" spans="2:6" ht="23.25" x14ac:dyDescent="0.25">
      <c r="B285" s="62"/>
      <c r="C285" s="64"/>
      <c r="D285" s="4" t="s">
        <v>78</v>
      </c>
      <c r="E285" s="23">
        <v>0</v>
      </c>
      <c r="F285" s="13">
        <v>0</v>
      </c>
    </row>
    <row r="286" spans="2:6" ht="23.25" x14ac:dyDescent="0.25">
      <c r="B286" s="62"/>
      <c r="C286" s="64"/>
      <c r="D286" s="4" t="s">
        <v>79</v>
      </c>
      <c r="E286" s="23">
        <v>316</v>
      </c>
      <c r="F286" s="13">
        <v>313</v>
      </c>
    </row>
    <row r="287" spans="2:6" ht="23.25" x14ac:dyDescent="0.25">
      <c r="B287" s="62"/>
      <c r="C287" s="64"/>
      <c r="D287" s="4" t="s">
        <v>80</v>
      </c>
      <c r="E287" s="23">
        <v>211</v>
      </c>
      <c r="F287" s="13">
        <v>194</v>
      </c>
    </row>
    <row r="288" spans="2:6" ht="23.25" x14ac:dyDescent="0.25">
      <c r="B288" s="62"/>
      <c r="C288" s="64"/>
      <c r="D288" s="4" t="s">
        <v>81</v>
      </c>
      <c r="E288" s="23">
        <v>0</v>
      </c>
      <c r="F288" s="13">
        <v>0</v>
      </c>
    </row>
    <row r="289" spans="2:6" ht="23.25" x14ac:dyDescent="0.25">
      <c r="B289" s="62"/>
      <c r="C289" s="64"/>
      <c r="D289" s="4" t="s">
        <v>82</v>
      </c>
      <c r="E289" s="23">
        <v>0</v>
      </c>
      <c r="F289" s="13">
        <v>0</v>
      </c>
    </row>
    <row r="290" spans="2:6" ht="23.25" x14ac:dyDescent="0.25">
      <c r="B290" s="62"/>
      <c r="C290" s="64"/>
      <c r="D290" s="4" t="s">
        <v>83</v>
      </c>
      <c r="E290" s="23">
        <v>72</v>
      </c>
      <c r="F290" s="13">
        <v>72</v>
      </c>
    </row>
    <row r="291" spans="2:6" ht="23.25" x14ac:dyDescent="0.25">
      <c r="B291" s="62"/>
      <c r="C291" s="64"/>
      <c r="D291" s="4" t="s">
        <v>84</v>
      </c>
      <c r="E291" s="23">
        <v>0</v>
      </c>
      <c r="F291" s="13">
        <v>0</v>
      </c>
    </row>
    <row r="292" spans="2:6" ht="23.25" x14ac:dyDescent="0.25">
      <c r="B292" s="62"/>
      <c r="C292" s="64"/>
      <c r="D292" s="4" t="s">
        <v>85</v>
      </c>
      <c r="E292" s="23">
        <v>82</v>
      </c>
      <c r="F292" s="13">
        <v>78</v>
      </c>
    </row>
    <row r="293" spans="2:6" ht="23.25" x14ac:dyDescent="0.25">
      <c r="B293" s="62"/>
      <c r="C293" s="64"/>
      <c r="D293" s="4" t="s">
        <v>86</v>
      </c>
      <c r="E293" s="23">
        <v>0</v>
      </c>
      <c r="F293" s="13">
        <v>0</v>
      </c>
    </row>
    <row r="294" spans="2:6" ht="24" thickBot="1" x14ac:dyDescent="0.3">
      <c r="B294" s="62"/>
      <c r="C294" s="64"/>
      <c r="D294" s="9" t="s">
        <v>87</v>
      </c>
      <c r="E294" s="6">
        <v>0</v>
      </c>
      <c r="F294" s="14">
        <v>0</v>
      </c>
    </row>
    <row r="295" spans="2:6" ht="24" thickBot="1" x14ac:dyDescent="0.3">
      <c r="B295" s="62"/>
      <c r="C295" s="64"/>
      <c r="D295" s="25" t="s">
        <v>88</v>
      </c>
      <c r="E295" s="6">
        <v>0</v>
      </c>
      <c r="F295" s="15">
        <v>0</v>
      </c>
    </row>
    <row r="296" spans="2:6" ht="24" thickBot="1" x14ac:dyDescent="0.3">
      <c r="B296" s="62"/>
      <c r="C296" s="65"/>
      <c r="D296" s="10" t="s">
        <v>1</v>
      </c>
      <c r="E296" s="24">
        <f t="shared" ref="E296:F296" si="24">SUM(E283:E295)</f>
        <v>1296</v>
      </c>
      <c r="F296" s="20">
        <f t="shared" si="24"/>
        <v>1179</v>
      </c>
    </row>
    <row r="297" spans="2:6" ht="23.25" x14ac:dyDescent="0.25">
      <c r="B297" s="62"/>
      <c r="C297" s="63" t="s">
        <v>27</v>
      </c>
      <c r="D297" s="2" t="s">
        <v>76</v>
      </c>
      <c r="E297" s="22">
        <v>100</v>
      </c>
      <c r="F297" s="12">
        <v>77</v>
      </c>
    </row>
    <row r="298" spans="2:6" ht="23.25" x14ac:dyDescent="0.25">
      <c r="B298" s="62"/>
      <c r="C298" s="64"/>
      <c r="D298" s="4" t="s">
        <v>77</v>
      </c>
      <c r="E298" s="23">
        <v>254</v>
      </c>
      <c r="F298" s="13">
        <v>240</v>
      </c>
    </row>
    <row r="299" spans="2:6" ht="23.25" x14ac:dyDescent="0.25">
      <c r="B299" s="62"/>
      <c r="C299" s="64"/>
      <c r="D299" s="4" t="s">
        <v>78</v>
      </c>
      <c r="E299" s="23">
        <v>0</v>
      </c>
      <c r="F299" s="13">
        <v>0</v>
      </c>
    </row>
    <row r="300" spans="2:6" ht="23.25" x14ac:dyDescent="0.25">
      <c r="B300" s="62"/>
      <c r="C300" s="64"/>
      <c r="D300" s="4" t="s">
        <v>79</v>
      </c>
      <c r="E300" s="23">
        <v>239</v>
      </c>
      <c r="F300" s="13">
        <v>237</v>
      </c>
    </row>
    <row r="301" spans="2:6" ht="23.25" x14ac:dyDescent="0.25">
      <c r="B301" s="62"/>
      <c r="C301" s="64"/>
      <c r="D301" s="4" t="s">
        <v>80</v>
      </c>
      <c r="E301" s="23">
        <v>85</v>
      </c>
      <c r="F301" s="13">
        <v>83</v>
      </c>
    </row>
    <row r="302" spans="2:6" ht="23.25" x14ac:dyDescent="0.25">
      <c r="B302" s="62"/>
      <c r="C302" s="64"/>
      <c r="D302" s="4" t="s">
        <v>81</v>
      </c>
      <c r="E302" s="23">
        <v>0</v>
      </c>
      <c r="F302" s="13">
        <v>0</v>
      </c>
    </row>
    <row r="303" spans="2:6" ht="23.25" x14ac:dyDescent="0.25">
      <c r="B303" s="62"/>
      <c r="C303" s="64"/>
      <c r="D303" s="4" t="s">
        <v>82</v>
      </c>
      <c r="E303" s="23">
        <v>0</v>
      </c>
      <c r="F303" s="13">
        <v>0</v>
      </c>
    </row>
    <row r="304" spans="2:6" ht="23.25" x14ac:dyDescent="0.25">
      <c r="B304" s="62"/>
      <c r="C304" s="64"/>
      <c r="D304" s="4" t="s">
        <v>83</v>
      </c>
      <c r="E304" s="23">
        <v>4</v>
      </c>
      <c r="F304" s="13">
        <v>4</v>
      </c>
    </row>
    <row r="305" spans="2:6" ht="23.25" x14ac:dyDescent="0.25">
      <c r="B305" s="62"/>
      <c r="C305" s="64"/>
      <c r="D305" s="4" t="s">
        <v>84</v>
      </c>
      <c r="E305" s="23">
        <v>0</v>
      </c>
      <c r="F305" s="13">
        <v>0</v>
      </c>
    </row>
    <row r="306" spans="2:6" ht="23.25" x14ac:dyDescent="0.25">
      <c r="B306" s="62"/>
      <c r="C306" s="64"/>
      <c r="D306" s="4" t="s">
        <v>85</v>
      </c>
      <c r="E306" s="23">
        <v>30</v>
      </c>
      <c r="F306" s="13">
        <v>20</v>
      </c>
    </row>
    <row r="307" spans="2:6" ht="23.25" x14ac:dyDescent="0.25">
      <c r="B307" s="62"/>
      <c r="C307" s="64"/>
      <c r="D307" s="4" t="s">
        <v>86</v>
      </c>
      <c r="E307" s="23">
        <v>0</v>
      </c>
      <c r="F307" s="13">
        <v>0</v>
      </c>
    </row>
    <row r="308" spans="2:6" ht="24" thickBot="1" x14ac:dyDescent="0.3">
      <c r="B308" s="62"/>
      <c r="C308" s="64"/>
      <c r="D308" s="9" t="s">
        <v>87</v>
      </c>
      <c r="E308" s="6">
        <v>0</v>
      </c>
      <c r="F308" s="14">
        <v>0</v>
      </c>
    </row>
    <row r="309" spans="2:6" ht="24" thickBot="1" x14ac:dyDescent="0.3">
      <c r="B309" s="62"/>
      <c r="C309" s="64"/>
      <c r="D309" s="25" t="s">
        <v>88</v>
      </c>
      <c r="E309" s="6">
        <v>0</v>
      </c>
      <c r="F309" s="15">
        <v>0</v>
      </c>
    </row>
    <row r="310" spans="2:6" ht="24" thickBot="1" x14ac:dyDescent="0.3">
      <c r="B310" s="62"/>
      <c r="C310" s="65"/>
      <c r="D310" s="10" t="s">
        <v>1</v>
      </c>
      <c r="E310" s="24">
        <f t="shared" ref="E310:F310" si="25">SUM(E297:E309)</f>
        <v>712</v>
      </c>
      <c r="F310" s="20">
        <f t="shared" si="25"/>
        <v>661</v>
      </c>
    </row>
    <row r="311" spans="2:6" ht="23.25" x14ac:dyDescent="0.25">
      <c r="B311" s="62"/>
      <c r="C311" s="64" t="s">
        <v>28</v>
      </c>
      <c r="D311" s="2" t="s">
        <v>76</v>
      </c>
      <c r="E311" s="22">
        <v>193</v>
      </c>
      <c r="F311" s="12">
        <v>177</v>
      </c>
    </row>
    <row r="312" spans="2:6" ht="23.25" x14ac:dyDescent="0.25">
      <c r="B312" s="62"/>
      <c r="C312" s="64"/>
      <c r="D312" s="4" t="s">
        <v>77</v>
      </c>
      <c r="E312" s="23">
        <v>567</v>
      </c>
      <c r="F312" s="13">
        <v>533</v>
      </c>
    </row>
    <row r="313" spans="2:6" ht="23.25" x14ac:dyDescent="0.25">
      <c r="B313" s="62"/>
      <c r="C313" s="64"/>
      <c r="D313" s="4" t="s">
        <v>78</v>
      </c>
      <c r="E313" s="23">
        <v>0</v>
      </c>
      <c r="F313" s="13">
        <v>0</v>
      </c>
    </row>
    <row r="314" spans="2:6" ht="23.25" x14ac:dyDescent="0.25">
      <c r="B314" s="62"/>
      <c r="C314" s="64"/>
      <c r="D314" s="4" t="s">
        <v>79</v>
      </c>
      <c r="E314" s="23">
        <v>531</v>
      </c>
      <c r="F314" s="13">
        <v>528</v>
      </c>
    </row>
    <row r="315" spans="2:6" ht="23.25" x14ac:dyDescent="0.25">
      <c r="B315" s="62"/>
      <c r="C315" s="64"/>
      <c r="D315" s="4" t="s">
        <v>80</v>
      </c>
      <c r="E315" s="23">
        <v>265</v>
      </c>
      <c r="F315" s="13">
        <v>237</v>
      </c>
    </row>
    <row r="316" spans="2:6" ht="23.25" x14ac:dyDescent="0.25">
      <c r="B316" s="62"/>
      <c r="C316" s="64"/>
      <c r="D316" s="4" t="s">
        <v>81</v>
      </c>
      <c r="E316" s="23">
        <v>0</v>
      </c>
      <c r="F316" s="13">
        <v>0</v>
      </c>
    </row>
    <row r="317" spans="2:6" ht="23.25" x14ac:dyDescent="0.25">
      <c r="B317" s="62"/>
      <c r="C317" s="64"/>
      <c r="D317" s="4" t="s">
        <v>82</v>
      </c>
      <c r="E317" s="23">
        <v>0</v>
      </c>
      <c r="F317" s="13">
        <v>0</v>
      </c>
    </row>
    <row r="318" spans="2:6" ht="23.25" x14ac:dyDescent="0.25">
      <c r="B318" s="62"/>
      <c r="C318" s="64"/>
      <c r="D318" s="4" t="s">
        <v>83</v>
      </c>
      <c r="E318" s="23">
        <v>25</v>
      </c>
      <c r="F318" s="13">
        <v>25</v>
      </c>
    </row>
    <row r="319" spans="2:6" ht="23.25" x14ac:dyDescent="0.25">
      <c r="B319" s="62"/>
      <c r="C319" s="64"/>
      <c r="D319" s="4" t="s">
        <v>84</v>
      </c>
      <c r="E319" s="23">
        <v>0</v>
      </c>
      <c r="F319" s="13">
        <v>0</v>
      </c>
    </row>
    <row r="320" spans="2:6" ht="23.25" x14ac:dyDescent="0.25">
      <c r="B320" s="62"/>
      <c r="C320" s="64"/>
      <c r="D320" s="4" t="s">
        <v>85</v>
      </c>
      <c r="E320" s="23">
        <v>53</v>
      </c>
      <c r="F320" s="13">
        <v>41</v>
      </c>
    </row>
    <row r="321" spans="2:6" ht="23.25" x14ac:dyDescent="0.25">
      <c r="B321" s="62"/>
      <c r="C321" s="64"/>
      <c r="D321" s="4" t="s">
        <v>86</v>
      </c>
      <c r="E321" s="23">
        <v>0</v>
      </c>
      <c r="F321" s="13">
        <v>0</v>
      </c>
    </row>
    <row r="322" spans="2:6" ht="24" thickBot="1" x14ac:dyDescent="0.3">
      <c r="B322" s="62"/>
      <c r="C322" s="64"/>
      <c r="D322" s="9" t="s">
        <v>87</v>
      </c>
      <c r="E322" s="6">
        <v>0</v>
      </c>
      <c r="F322" s="14">
        <v>0</v>
      </c>
    </row>
    <row r="323" spans="2:6" ht="24" thickBot="1" x14ac:dyDescent="0.3">
      <c r="B323" s="62"/>
      <c r="C323" s="64"/>
      <c r="D323" s="25" t="s">
        <v>88</v>
      </c>
      <c r="E323" s="6">
        <v>1</v>
      </c>
      <c r="F323" s="15">
        <v>1</v>
      </c>
    </row>
    <row r="324" spans="2:6" ht="24" thickBot="1" x14ac:dyDescent="0.3">
      <c r="B324" s="66"/>
      <c r="C324" s="65"/>
      <c r="D324" s="10" t="s">
        <v>1</v>
      </c>
      <c r="E324" s="24">
        <f t="shared" ref="E324:F324" si="26">SUM(E311:E323)</f>
        <v>1635</v>
      </c>
      <c r="F324" s="20">
        <f t="shared" si="26"/>
        <v>1542</v>
      </c>
    </row>
    <row r="325" spans="2:6" x14ac:dyDescent="0.25">
      <c r="B325" s="47" t="s">
        <v>69</v>
      </c>
      <c r="C325" s="48"/>
      <c r="D325" s="49"/>
      <c r="E325" s="53">
        <f t="shared" ref="E325:F325" si="27">SUM(E324,E310,E296,E282,E268,E254)</f>
        <v>9054</v>
      </c>
      <c r="F325" s="55">
        <f t="shared" si="27"/>
        <v>8486</v>
      </c>
    </row>
    <row r="326" spans="2:6" ht="15.75" thickBot="1" x14ac:dyDescent="0.3">
      <c r="B326" s="50"/>
      <c r="C326" s="51"/>
      <c r="D326" s="52"/>
      <c r="E326" s="54"/>
      <c r="F326" s="56"/>
    </row>
    <row r="327" spans="2:6" ht="23.25" x14ac:dyDescent="0.25">
      <c r="B327" s="61" t="s">
        <v>98</v>
      </c>
      <c r="C327" s="63" t="s">
        <v>17</v>
      </c>
      <c r="D327" s="2" t="s">
        <v>76</v>
      </c>
      <c r="E327" s="22">
        <v>57</v>
      </c>
      <c r="F327" s="12">
        <v>51</v>
      </c>
    </row>
    <row r="328" spans="2:6" ht="23.25" x14ac:dyDescent="0.25">
      <c r="B328" s="62"/>
      <c r="C328" s="64"/>
      <c r="D328" s="4" t="s">
        <v>77</v>
      </c>
      <c r="E328" s="23">
        <v>279</v>
      </c>
      <c r="F328" s="13">
        <v>263</v>
      </c>
    </row>
    <row r="329" spans="2:6" ht="23.25" x14ac:dyDescent="0.25">
      <c r="B329" s="62"/>
      <c r="C329" s="64"/>
      <c r="D329" s="4" t="s">
        <v>78</v>
      </c>
      <c r="E329" s="23">
        <v>167</v>
      </c>
      <c r="F329" s="13">
        <v>161</v>
      </c>
    </row>
    <row r="330" spans="2:6" ht="23.25" x14ac:dyDescent="0.25">
      <c r="B330" s="62"/>
      <c r="C330" s="64"/>
      <c r="D330" s="4" t="s">
        <v>79</v>
      </c>
      <c r="E330" s="23">
        <v>182</v>
      </c>
      <c r="F330" s="13">
        <v>180</v>
      </c>
    </row>
    <row r="331" spans="2:6" ht="23.25" x14ac:dyDescent="0.25">
      <c r="B331" s="62"/>
      <c r="C331" s="64"/>
      <c r="D331" s="4" t="s">
        <v>80</v>
      </c>
      <c r="E331" s="23">
        <v>103</v>
      </c>
      <c r="F331" s="13">
        <v>102</v>
      </c>
    </row>
    <row r="332" spans="2:6" ht="23.25" x14ac:dyDescent="0.25">
      <c r="B332" s="62"/>
      <c r="C332" s="64"/>
      <c r="D332" s="4" t="s">
        <v>81</v>
      </c>
      <c r="E332" s="23">
        <v>62</v>
      </c>
      <c r="F332" s="13">
        <v>61</v>
      </c>
    </row>
    <row r="333" spans="2:6" ht="23.25" x14ac:dyDescent="0.25">
      <c r="B333" s="62"/>
      <c r="C333" s="64"/>
      <c r="D333" s="4" t="s">
        <v>82</v>
      </c>
      <c r="E333" s="23">
        <v>0</v>
      </c>
      <c r="F333" s="13">
        <v>0</v>
      </c>
    </row>
    <row r="334" spans="2:6" ht="23.25" x14ac:dyDescent="0.25">
      <c r="B334" s="62"/>
      <c r="C334" s="64"/>
      <c r="D334" s="4" t="s">
        <v>83</v>
      </c>
      <c r="E334" s="23">
        <v>21</v>
      </c>
      <c r="F334" s="13">
        <v>21</v>
      </c>
    </row>
    <row r="335" spans="2:6" ht="23.25" x14ac:dyDescent="0.25">
      <c r="B335" s="62"/>
      <c r="C335" s="64"/>
      <c r="D335" s="4" t="s">
        <v>84</v>
      </c>
      <c r="E335" s="23">
        <v>0</v>
      </c>
      <c r="F335" s="13">
        <v>0</v>
      </c>
    </row>
    <row r="336" spans="2:6" ht="23.25" x14ac:dyDescent="0.25">
      <c r="B336" s="62"/>
      <c r="C336" s="64"/>
      <c r="D336" s="4" t="s">
        <v>85</v>
      </c>
      <c r="E336" s="23">
        <v>14</v>
      </c>
      <c r="F336" s="13">
        <v>13</v>
      </c>
    </row>
    <row r="337" spans="2:6" ht="23.25" x14ac:dyDescent="0.25">
      <c r="B337" s="62"/>
      <c r="C337" s="64"/>
      <c r="D337" s="4" t="s">
        <v>86</v>
      </c>
      <c r="E337" s="23">
        <v>0</v>
      </c>
      <c r="F337" s="13">
        <v>0</v>
      </c>
    </row>
    <row r="338" spans="2:6" ht="24" thickBot="1" x14ac:dyDescent="0.3">
      <c r="B338" s="62"/>
      <c r="C338" s="64"/>
      <c r="D338" s="9" t="s">
        <v>87</v>
      </c>
      <c r="E338" s="6">
        <v>20</v>
      </c>
      <c r="F338" s="14">
        <v>19</v>
      </c>
    </row>
    <row r="339" spans="2:6" ht="24" thickBot="1" x14ac:dyDescent="0.3">
      <c r="B339" s="62"/>
      <c r="C339" s="64"/>
      <c r="D339" s="25" t="s">
        <v>88</v>
      </c>
      <c r="E339" s="6">
        <v>3</v>
      </c>
      <c r="F339" s="15">
        <v>3</v>
      </c>
    </row>
    <row r="340" spans="2:6" ht="24" thickBot="1" x14ac:dyDescent="0.3">
      <c r="B340" s="62"/>
      <c r="C340" s="65"/>
      <c r="D340" s="10" t="s">
        <v>1</v>
      </c>
      <c r="E340" s="24">
        <f t="shared" ref="E340:F340" si="28">SUM(E327:E339)</f>
        <v>908</v>
      </c>
      <c r="F340" s="20">
        <f t="shared" si="28"/>
        <v>874</v>
      </c>
    </row>
    <row r="341" spans="2:6" ht="23.25" x14ac:dyDescent="0.25">
      <c r="B341" s="62"/>
      <c r="C341" s="63" t="s">
        <v>18</v>
      </c>
      <c r="D341" s="2" t="s">
        <v>76</v>
      </c>
      <c r="E341" s="22">
        <v>17</v>
      </c>
      <c r="F341" s="12">
        <v>16</v>
      </c>
    </row>
    <row r="342" spans="2:6" ht="23.25" x14ac:dyDescent="0.25">
      <c r="B342" s="62"/>
      <c r="C342" s="64"/>
      <c r="D342" s="4" t="s">
        <v>77</v>
      </c>
      <c r="E342" s="23">
        <v>47</v>
      </c>
      <c r="F342" s="13">
        <v>44</v>
      </c>
    </row>
    <row r="343" spans="2:6" ht="23.25" x14ac:dyDescent="0.25">
      <c r="B343" s="62"/>
      <c r="C343" s="64"/>
      <c r="D343" s="4" t="s">
        <v>78</v>
      </c>
      <c r="E343" s="23">
        <v>0</v>
      </c>
      <c r="F343" s="13">
        <v>0</v>
      </c>
    </row>
    <row r="344" spans="2:6" ht="23.25" x14ac:dyDescent="0.25">
      <c r="B344" s="62"/>
      <c r="C344" s="64"/>
      <c r="D344" s="4" t="s">
        <v>79</v>
      </c>
      <c r="E344" s="23">
        <v>66</v>
      </c>
      <c r="F344" s="13">
        <v>66</v>
      </c>
    </row>
    <row r="345" spans="2:6" ht="23.25" x14ac:dyDescent="0.25">
      <c r="B345" s="62"/>
      <c r="C345" s="64"/>
      <c r="D345" s="4" t="s">
        <v>80</v>
      </c>
      <c r="E345" s="23">
        <v>26</v>
      </c>
      <c r="F345" s="13">
        <v>25</v>
      </c>
    </row>
    <row r="346" spans="2:6" ht="23.25" x14ac:dyDescent="0.25">
      <c r="B346" s="62"/>
      <c r="C346" s="64"/>
      <c r="D346" s="4" t="s">
        <v>81</v>
      </c>
      <c r="E346" s="23">
        <v>0</v>
      </c>
      <c r="F346" s="13">
        <v>0</v>
      </c>
    </row>
    <row r="347" spans="2:6" ht="23.25" x14ac:dyDescent="0.25">
      <c r="B347" s="62"/>
      <c r="C347" s="64"/>
      <c r="D347" s="4" t="s">
        <v>82</v>
      </c>
      <c r="E347" s="23">
        <v>0</v>
      </c>
      <c r="F347" s="13">
        <v>0</v>
      </c>
    </row>
    <row r="348" spans="2:6" ht="23.25" x14ac:dyDescent="0.25">
      <c r="B348" s="62"/>
      <c r="C348" s="64"/>
      <c r="D348" s="4" t="s">
        <v>83</v>
      </c>
      <c r="E348" s="23">
        <v>4</v>
      </c>
      <c r="F348" s="13">
        <v>4</v>
      </c>
    </row>
    <row r="349" spans="2:6" ht="23.25" x14ac:dyDescent="0.25">
      <c r="B349" s="62"/>
      <c r="C349" s="64"/>
      <c r="D349" s="4" t="s">
        <v>84</v>
      </c>
      <c r="E349" s="23">
        <v>0</v>
      </c>
      <c r="F349" s="13">
        <v>0</v>
      </c>
    </row>
    <row r="350" spans="2:6" ht="23.25" x14ac:dyDescent="0.25">
      <c r="B350" s="62"/>
      <c r="C350" s="64"/>
      <c r="D350" s="4" t="s">
        <v>85</v>
      </c>
      <c r="E350" s="23">
        <v>30</v>
      </c>
      <c r="F350" s="13">
        <v>29</v>
      </c>
    </row>
    <row r="351" spans="2:6" ht="23.25" x14ac:dyDescent="0.25">
      <c r="B351" s="62"/>
      <c r="C351" s="64"/>
      <c r="D351" s="4" t="s">
        <v>86</v>
      </c>
      <c r="E351" s="23">
        <v>0</v>
      </c>
      <c r="F351" s="13">
        <v>0</v>
      </c>
    </row>
    <row r="352" spans="2:6" ht="24" thickBot="1" x14ac:dyDescent="0.3">
      <c r="B352" s="62"/>
      <c r="C352" s="64"/>
      <c r="D352" s="9" t="s">
        <v>87</v>
      </c>
      <c r="E352" s="6">
        <v>0</v>
      </c>
      <c r="F352" s="14">
        <v>0</v>
      </c>
    </row>
    <row r="353" spans="2:6" ht="24" thickBot="1" x14ac:dyDescent="0.3">
      <c r="B353" s="62"/>
      <c r="C353" s="64"/>
      <c r="D353" s="25" t="s">
        <v>88</v>
      </c>
      <c r="E353" s="6">
        <v>0</v>
      </c>
      <c r="F353" s="15">
        <v>0</v>
      </c>
    </row>
    <row r="354" spans="2:6" ht="24" thickBot="1" x14ac:dyDescent="0.3">
      <c r="B354" s="62"/>
      <c r="C354" s="65"/>
      <c r="D354" s="10" t="s">
        <v>1</v>
      </c>
      <c r="E354" s="24">
        <f t="shared" ref="E354:F354" si="29">SUM(E341:E353)</f>
        <v>190</v>
      </c>
      <c r="F354" s="20">
        <f t="shared" si="29"/>
        <v>184</v>
      </c>
    </row>
    <row r="355" spans="2:6" ht="23.25" x14ac:dyDescent="0.25">
      <c r="B355" s="62"/>
      <c r="C355" s="63" t="s">
        <v>19</v>
      </c>
      <c r="D355" s="2" t="s">
        <v>76</v>
      </c>
      <c r="E355" s="22">
        <v>14</v>
      </c>
      <c r="F355" s="12">
        <v>10</v>
      </c>
    </row>
    <row r="356" spans="2:6" ht="23.25" x14ac:dyDescent="0.25">
      <c r="B356" s="62"/>
      <c r="C356" s="64"/>
      <c r="D356" s="4" t="s">
        <v>77</v>
      </c>
      <c r="E356" s="23">
        <v>45</v>
      </c>
      <c r="F356" s="13">
        <v>38</v>
      </c>
    </row>
    <row r="357" spans="2:6" ht="23.25" x14ac:dyDescent="0.25">
      <c r="B357" s="62"/>
      <c r="C357" s="64"/>
      <c r="D357" s="4" t="s">
        <v>78</v>
      </c>
      <c r="E357" s="23">
        <v>0</v>
      </c>
      <c r="F357" s="13">
        <v>0</v>
      </c>
    </row>
    <row r="358" spans="2:6" ht="23.25" x14ac:dyDescent="0.25">
      <c r="B358" s="62"/>
      <c r="C358" s="64"/>
      <c r="D358" s="4" t="s">
        <v>79</v>
      </c>
      <c r="E358" s="23">
        <v>70</v>
      </c>
      <c r="F358" s="13">
        <v>96</v>
      </c>
    </row>
    <row r="359" spans="2:6" ht="23.25" x14ac:dyDescent="0.25">
      <c r="B359" s="62"/>
      <c r="C359" s="64"/>
      <c r="D359" s="4" t="s">
        <v>80</v>
      </c>
      <c r="E359" s="23">
        <v>11</v>
      </c>
      <c r="F359" s="13">
        <v>11</v>
      </c>
    </row>
    <row r="360" spans="2:6" ht="23.25" x14ac:dyDescent="0.25">
      <c r="B360" s="62"/>
      <c r="C360" s="64"/>
      <c r="D360" s="4" t="s">
        <v>81</v>
      </c>
      <c r="E360" s="23">
        <v>0</v>
      </c>
      <c r="F360" s="13">
        <v>0</v>
      </c>
    </row>
    <row r="361" spans="2:6" ht="23.25" x14ac:dyDescent="0.25">
      <c r="B361" s="62"/>
      <c r="C361" s="64"/>
      <c r="D361" s="4" t="s">
        <v>82</v>
      </c>
      <c r="E361" s="23">
        <v>0</v>
      </c>
      <c r="F361" s="13">
        <v>0</v>
      </c>
    </row>
    <row r="362" spans="2:6" ht="23.25" x14ac:dyDescent="0.25">
      <c r="B362" s="62"/>
      <c r="C362" s="64"/>
      <c r="D362" s="4" t="s">
        <v>83</v>
      </c>
      <c r="E362" s="23">
        <v>0</v>
      </c>
      <c r="F362" s="13">
        <v>0</v>
      </c>
    </row>
    <row r="363" spans="2:6" ht="23.25" x14ac:dyDescent="0.25">
      <c r="B363" s="62"/>
      <c r="C363" s="64"/>
      <c r="D363" s="4" t="s">
        <v>84</v>
      </c>
      <c r="E363" s="23">
        <v>0</v>
      </c>
      <c r="F363" s="13">
        <v>0</v>
      </c>
    </row>
    <row r="364" spans="2:6" ht="23.25" x14ac:dyDescent="0.25">
      <c r="B364" s="62"/>
      <c r="C364" s="64"/>
      <c r="D364" s="4" t="s">
        <v>85</v>
      </c>
      <c r="E364" s="23">
        <v>8</v>
      </c>
      <c r="F364" s="13">
        <v>6</v>
      </c>
    </row>
    <row r="365" spans="2:6" ht="23.25" x14ac:dyDescent="0.25">
      <c r="B365" s="62"/>
      <c r="C365" s="64"/>
      <c r="D365" s="4" t="s">
        <v>86</v>
      </c>
      <c r="E365" s="23">
        <v>0</v>
      </c>
      <c r="F365" s="13">
        <v>0</v>
      </c>
    </row>
    <row r="366" spans="2:6" ht="24" thickBot="1" x14ac:dyDescent="0.3">
      <c r="B366" s="62"/>
      <c r="C366" s="64"/>
      <c r="D366" s="9" t="s">
        <v>87</v>
      </c>
      <c r="E366" s="6">
        <v>0</v>
      </c>
      <c r="F366" s="14">
        <v>0</v>
      </c>
    </row>
    <row r="367" spans="2:6" ht="24" thickBot="1" x14ac:dyDescent="0.3">
      <c r="B367" s="62"/>
      <c r="C367" s="64"/>
      <c r="D367" s="25" t="s">
        <v>88</v>
      </c>
      <c r="E367" s="6">
        <v>0</v>
      </c>
      <c r="F367" s="15">
        <v>0</v>
      </c>
    </row>
    <row r="368" spans="2:6" ht="24" thickBot="1" x14ac:dyDescent="0.3">
      <c r="B368" s="62"/>
      <c r="C368" s="65"/>
      <c r="D368" s="10" t="s">
        <v>1</v>
      </c>
      <c r="E368" s="24">
        <f t="shared" ref="E368:F368" si="30">SUM(E355:E367)</f>
        <v>148</v>
      </c>
      <c r="F368" s="20">
        <f t="shared" si="30"/>
        <v>161</v>
      </c>
    </row>
    <row r="369" spans="2:6" ht="23.25" x14ac:dyDescent="0.25">
      <c r="B369" s="62"/>
      <c r="C369" s="63" t="s">
        <v>20</v>
      </c>
      <c r="D369" s="2" t="s">
        <v>76</v>
      </c>
      <c r="E369" s="22">
        <v>232</v>
      </c>
      <c r="F369" s="12">
        <v>195</v>
      </c>
    </row>
    <row r="370" spans="2:6" ht="23.25" x14ac:dyDescent="0.25">
      <c r="B370" s="62"/>
      <c r="C370" s="64"/>
      <c r="D370" s="4" t="s">
        <v>77</v>
      </c>
      <c r="E370" s="23">
        <v>234</v>
      </c>
      <c r="F370" s="13">
        <v>217</v>
      </c>
    </row>
    <row r="371" spans="2:6" ht="23.25" x14ac:dyDescent="0.25">
      <c r="B371" s="62"/>
      <c r="C371" s="64"/>
      <c r="D371" s="4" t="s">
        <v>78</v>
      </c>
      <c r="E371" s="23">
        <v>0</v>
      </c>
      <c r="F371" s="13">
        <v>0</v>
      </c>
    </row>
    <row r="372" spans="2:6" ht="23.25" x14ac:dyDescent="0.25">
      <c r="B372" s="62"/>
      <c r="C372" s="64"/>
      <c r="D372" s="4" t="s">
        <v>79</v>
      </c>
      <c r="E372" s="23">
        <v>993</v>
      </c>
      <c r="F372" s="13">
        <v>959</v>
      </c>
    </row>
    <row r="373" spans="2:6" ht="23.25" x14ac:dyDescent="0.25">
      <c r="B373" s="62"/>
      <c r="C373" s="64"/>
      <c r="D373" s="4" t="s">
        <v>80</v>
      </c>
      <c r="E373" s="23">
        <v>384</v>
      </c>
      <c r="F373" s="13">
        <v>376</v>
      </c>
    </row>
    <row r="374" spans="2:6" ht="23.25" x14ac:dyDescent="0.25">
      <c r="B374" s="62"/>
      <c r="C374" s="64"/>
      <c r="D374" s="4" t="s">
        <v>81</v>
      </c>
      <c r="E374" s="23">
        <v>0</v>
      </c>
      <c r="F374" s="13">
        <v>0</v>
      </c>
    </row>
    <row r="375" spans="2:6" ht="23.25" x14ac:dyDescent="0.25">
      <c r="B375" s="62"/>
      <c r="C375" s="64"/>
      <c r="D375" s="4" t="s">
        <v>82</v>
      </c>
      <c r="E375" s="23">
        <v>0</v>
      </c>
      <c r="F375" s="13">
        <v>0</v>
      </c>
    </row>
    <row r="376" spans="2:6" ht="23.25" x14ac:dyDescent="0.25">
      <c r="B376" s="62"/>
      <c r="C376" s="64"/>
      <c r="D376" s="4" t="s">
        <v>83</v>
      </c>
      <c r="E376" s="23">
        <v>70</v>
      </c>
      <c r="F376" s="13">
        <v>67</v>
      </c>
    </row>
    <row r="377" spans="2:6" ht="23.25" x14ac:dyDescent="0.25">
      <c r="B377" s="62"/>
      <c r="C377" s="64"/>
      <c r="D377" s="4" t="s">
        <v>84</v>
      </c>
      <c r="E377" s="23">
        <v>0</v>
      </c>
      <c r="F377" s="13">
        <v>0</v>
      </c>
    </row>
    <row r="378" spans="2:6" ht="23.25" x14ac:dyDescent="0.25">
      <c r="B378" s="62"/>
      <c r="C378" s="64"/>
      <c r="D378" s="4" t="s">
        <v>85</v>
      </c>
      <c r="E378" s="23">
        <v>118</v>
      </c>
      <c r="F378" s="13">
        <v>107</v>
      </c>
    </row>
    <row r="379" spans="2:6" ht="23.25" x14ac:dyDescent="0.25">
      <c r="B379" s="62"/>
      <c r="C379" s="64"/>
      <c r="D379" s="4" t="s">
        <v>86</v>
      </c>
      <c r="E379" s="23">
        <v>0</v>
      </c>
      <c r="F379" s="13">
        <v>0</v>
      </c>
    </row>
    <row r="380" spans="2:6" ht="24" thickBot="1" x14ac:dyDescent="0.3">
      <c r="B380" s="62"/>
      <c r="C380" s="64"/>
      <c r="D380" s="9" t="s">
        <v>87</v>
      </c>
      <c r="E380" s="6">
        <v>0</v>
      </c>
      <c r="F380" s="14">
        <v>0</v>
      </c>
    </row>
    <row r="381" spans="2:6" ht="24" thickBot="1" x14ac:dyDescent="0.3">
      <c r="B381" s="62"/>
      <c r="C381" s="64"/>
      <c r="D381" s="25" t="s">
        <v>88</v>
      </c>
      <c r="E381" s="6">
        <v>1</v>
      </c>
      <c r="F381" s="15">
        <v>1</v>
      </c>
    </row>
    <row r="382" spans="2:6" ht="24" thickBot="1" x14ac:dyDescent="0.3">
      <c r="B382" s="62"/>
      <c r="C382" s="65"/>
      <c r="D382" s="10" t="s">
        <v>1</v>
      </c>
      <c r="E382" s="24">
        <f t="shared" ref="E382:F382" si="31">SUM(E369:E381)</f>
        <v>2032</v>
      </c>
      <c r="F382" s="20">
        <f t="shared" si="31"/>
        <v>1922</v>
      </c>
    </row>
    <row r="383" spans="2:6" ht="23.25" x14ac:dyDescent="0.25">
      <c r="B383" s="62"/>
      <c r="C383" s="64" t="s">
        <v>21</v>
      </c>
      <c r="D383" s="2" t="s">
        <v>76</v>
      </c>
      <c r="E383" s="22">
        <v>106</v>
      </c>
      <c r="F383" s="12">
        <v>80</v>
      </c>
    </row>
    <row r="384" spans="2:6" ht="23.25" x14ac:dyDescent="0.25">
      <c r="B384" s="62"/>
      <c r="C384" s="64"/>
      <c r="D384" s="4" t="s">
        <v>77</v>
      </c>
      <c r="E384" s="23">
        <v>212</v>
      </c>
      <c r="F384" s="13">
        <v>178</v>
      </c>
    </row>
    <row r="385" spans="2:6" ht="23.25" x14ac:dyDescent="0.25">
      <c r="B385" s="62"/>
      <c r="C385" s="64"/>
      <c r="D385" s="4" t="s">
        <v>78</v>
      </c>
      <c r="E385" s="23">
        <v>0</v>
      </c>
      <c r="F385" s="13">
        <v>0</v>
      </c>
    </row>
    <row r="386" spans="2:6" ht="23.25" x14ac:dyDescent="0.25">
      <c r="B386" s="62"/>
      <c r="C386" s="64"/>
      <c r="D386" s="4" t="s">
        <v>79</v>
      </c>
      <c r="E386" s="23">
        <v>291</v>
      </c>
      <c r="F386" s="13">
        <v>291</v>
      </c>
    </row>
    <row r="387" spans="2:6" ht="23.25" x14ac:dyDescent="0.25">
      <c r="B387" s="62"/>
      <c r="C387" s="64"/>
      <c r="D387" s="4" t="s">
        <v>80</v>
      </c>
      <c r="E387" s="23">
        <v>102</v>
      </c>
      <c r="F387" s="13">
        <v>96</v>
      </c>
    </row>
    <row r="388" spans="2:6" ht="23.25" x14ac:dyDescent="0.25">
      <c r="B388" s="62"/>
      <c r="C388" s="64"/>
      <c r="D388" s="4" t="s">
        <v>81</v>
      </c>
      <c r="E388" s="23">
        <v>0</v>
      </c>
      <c r="F388" s="13">
        <v>0</v>
      </c>
    </row>
    <row r="389" spans="2:6" ht="23.25" x14ac:dyDescent="0.25">
      <c r="B389" s="62"/>
      <c r="C389" s="64"/>
      <c r="D389" s="4" t="s">
        <v>82</v>
      </c>
      <c r="E389" s="23">
        <v>0</v>
      </c>
      <c r="F389" s="13">
        <v>0</v>
      </c>
    </row>
    <row r="390" spans="2:6" ht="23.25" x14ac:dyDescent="0.25">
      <c r="B390" s="62"/>
      <c r="C390" s="64"/>
      <c r="D390" s="4" t="s">
        <v>83</v>
      </c>
      <c r="E390" s="23">
        <v>15</v>
      </c>
      <c r="F390" s="13">
        <v>13</v>
      </c>
    </row>
    <row r="391" spans="2:6" ht="23.25" x14ac:dyDescent="0.25">
      <c r="B391" s="62"/>
      <c r="C391" s="64"/>
      <c r="D391" s="4" t="s">
        <v>84</v>
      </c>
      <c r="E391" s="23">
        <v>0</v>
      </c>
      <c r="F391" s="13">
        <v>0</v>
      </c>
    </row>
    <row r="392" spans="2:6" ht="23.25" x14ac:dyDescent="0.25">
      <c r="B392" s="62"/>
      <c r="C392" s="64"/>
      <c r="D392" s="4" t="s">
        <v>85</v>
      </c>
      <c r="E392" s="23">
        <v>38</v>
      </c>
      <c r="F392" s="13">
        <v>31</v>
      </c>
    </row>
    <row r="393" spans="2:6" ht="23.25" x14ac:dyDescent="0.25">
      <c r="B393" s="62"/>
      <c r="C393" s="64"/>
      <c r="D393" s="4" t="s">
        <v>86</v>
      </c>
      <c r="E393" s="23">
        <v>0</v>
      </c>
      <c r="F393" s="13">
        <v>0</v>
      </c>
    </row>
    <row r="394" spans="2:6" ht="24" thickBot="1" x14ac:dyDescent="0.3">
      <c r="B394" s="62"/>
      <c r="C394" s="64"/>
      <c r="D394" s="9" t="s">
        <v>87</v>
      </c>
      <c r="E394" s="6">
        <v>0</v>
      </c>
      <c r="F394" s="14">
        <v>0</v>
      </c>
    </row>
    <row r="395" spans="2:6" ht="24" thickBot="1" x14ac:dyDescent="0.3">
      <c r="B395" s="62"/>
      <c r="C395" s="64"/>
      <c r="D395" s="25" t="s">
        <v>88</v>
      </c>
      <c r="E395" s="6">
        <v>0</v>
      </c>
      <c r="F395" s="15">
        <v>0</v>
      </c>
    </row>
    <row r="396" spans="2:6" ht="24" thickBot="1" x14ac:dyDescent="0.3">
      <c r="B396" s="62"/>
      <c r="C396" s="64"/>
      <c r="D396" s="10" t="s">
        <v>1</v>
      </c>
      <c r="E396" s="24">
        <f t="shared" ref="E396:F396" si="32">SUM(E383:E395)</f>
        <v>764</v>
      </c>
      <c r="F396" s="20">
        <f t="shared" si="32"/>
        <v>689</v>
      </c>
    </row>
    <row r="397" spans="2:6" x14ac:dyDescent="0.25">
      <c r="B397" s="47" t="s">
        <v>69</v>
      </c>
      <c r="C397" s="48"/>
      <c r="D397" s="49"/>
      <c r="E397" s="53">
        <f t="shared" ref="E397:F397" si="33">SUM(E396,E382,E368,E354,E340)</f>
        <v>4042</v>
      </c>
      <c r="F397" s="55">
        <f t="shared" si="33"/>
        <v>3830</v>
      </c>
    </row>
    <row r="398" spans="2:6" ht="15.75" thickBot="1" x14ac:dyDescent="0.3">
      <c r="B398" s="50"/>
      <c r="C398" s="51"/>
      <c r="D398" s="52"/>
      <c r="E398" s="54"/>
      <c r="F398" s="56"/>
    </row>
    <row r="399" spans="2:6" ht="23.25" x14ac:dyDescent="0.25">
      <c r="B399" s="61" t="s">
        <v>99</v>
      </c>
      <c r="C399" s="63" t="s">
        <v>30</v>
      </c>
      <c r="D399" s="2" t="s">
        <v>76</v>
      </c>
      <c r="E399" s="22">
        <v>83</v>
      </c>
      <c r="F399" s="12">
        <v>69</v>
      </c>
    </row>
    <row r="400" spans="2:6" ht="23.25" x14ac:dyDescent="0.25">
      <c r="B400" s="62"/>
      <c r="C400" s="64"/>
      <c r="D400" s="4" t="s">
        <v>77</v>
      </c>
      <c r="E400" s="23">
        <v>139</v>
      </c>
      <c r="F400" s="13">
        <v>180</v>
      </c>
    </row>
    <row r="401" spans="2:6" ht="23.25" x14ac:dyDescent="0.25">
      <c r="B401" s="62"/>
      <c r="C401" s="64"/>
      <c r="D401" s="4" t="s">
        <v>78</v>
      </c>
      <c r="E401" s="23">
        <v>63</v>
      </c>
      <c r="F401" s="13">
        <v>59</v>
      </c>
    </row>
    <row r="402" spans="2:6" ht="23.25" x14ac:dyDescent="0.25">
      <c r="B402" s="62"/>
      <c r="C402" s="64"/>
      <c r="D402" s="4" t="s">
        <v>79</v>
      </c>
      <c r="E402" s="23">
        <v>302</v>
      </c>
      <c r="F402" s="13">
        <v>302</v>
      </c>
    </row>
    <row r="403" spans="2:6" ht="23.25" x14ac:dyDescent="0.25">
      <c r="B403" s="62"/>
      <c r="C403" s="64"/>
      <c r="D403" s="4" t="s">
        <v>80</v>
      </c>
      <c r="E403" s="23">
        <v>149</v>
      </c>
      <c r="F403" s="13">
        <v>145</v>
      </c>
    </row>
    <row r="404" spans="2:6" ht="23.25" x14ac:dyDescent="0.25">
      <c r="B404" s="62"/>
      <c r="C404" s="64"/>
      <c r="D404" s="4" t="s">
        <v>81</v>
      </c>
      <c r="E404" s="23">
        <v>31</v>
      </c>
      <c r="F404" s="13">
        <v>29</v>
      </c>
    </row>
    <row r="405" spans="2:6" ht="23.25" x14ac:dyDescent="0.25">
      <c r="B405" s="62"/>
      <c r="C405" s="64"/>
      <c r="D405" s="4" t="s">
        <v>82</v>
      </c>
      <c r="E405" s="23">
        <v>0</v>
      </c>
      <c r="F405" s="13">
        <v>0</v>
      </c>
    </row>
    <row r="406" spans="2:6" ht="23.25" x14ac:dyDescent="0.25">
      <c r="B406" s="62"/>
      <c r="C406" s="64"/>
      <c r="D406" s="4" t="s">
        <v>83</v>
      </c>
      <c r="E406" s="23">
        <v>46</v>
      </c>
      <c r="F406" s="13">
        <v>46</v>
      </c>
    </row>
    <row r="407" spans="2:6" ht="23.25" x14ac:dyDescent="0.25">
      <c r="B407" s="62"/>
      <c r="C407" s="64"/>
      <c r="D407" s="4" t="s">
        <v>84</v>
      </c>
      <c r="E407" s="23">
        <v>0</v>
      </c>
      <c r="F407" s="13">
        <v>0</v>
      </c>
    </row>
    <row r="408" spans="2:6" ht="23.25" x14ac:dyDescent="0.25">
      <c r="B408" s="62"/>
      <c r="C408" s="64"/>
      <c r="D408" s="4" t="s">
        <v>85</v>
      </c>
      <c r="E408" s="23">
        <v>27</v>
      </c>
      <c r="F408" s="13">
        <v>23</v>
      </c>
    </row>
    <row r="409" spans="2:6" ht="23.25" x14ac:dyDescent="0.25">
      <c r="B409" s="62"/>
      <c r="C409" s="64"/>
      <c r="D409" s="4" t="s">
        <v>86</v>
      </c>
      <c r="E409" s="23">
        <v>0</v>
      </c>
      <c r="F409" s="13">
        <v>0</v>
      </c>
    </row>
    <row r="410" spans="2:6" ht="24" thickBot="1" x14ac:dyDescent="0.3">
      <c r="B410" s="62"/>
      <c r="C410" s="64"/>
      <c r="D410" s="9" t="s">
        <v>87</v>
      </c>
      <c r="E410" s="6">
        <v>0</v>
      </c>
      <c r="F410" s="14">
        <v>0</v>
      </c>
    </row>
    <row r="411" spans="2:6" ht="24" thickBot="1" x14ac:dyDescent="0.3">
      <c r="B411" s="62"/>
      <c r="C411" s="64"/>
      <c r="D411" s="25" t="s">
        <v>88</v>
      </c>
      <c r="E411" s="6">
        <v>4</v>
      </c>
      <c r="F411" s="15">
        <v>4</v>
      </c>
    </row>
    <row r="412" spans="2:6" ht="24" thickBot="1" x14ac:dyDescent="0.3">
      <c r="B412" s="62"/>
      <c r="C412" s="65"/>
      <c r="D412" s="10" t="s">
        <v>1</v>
      </c>
      <c r="E412" s="24">
        <f t="shared" ref="E412:F412" si="34">SUM(E399:E411)</f>
        <v>844</v>
      </c>
      <c r="F412" s="20">
        <f t="shared" si="34"/>
        <v>857</v>
      </c>
    </row>
    <row r="413" spans="2:6" ht="23.25" x14ac:dyDescent="0.25">
      <c r="B413" s="62"/>
      <c r="C413" s="63" t="s">
        <v>100</v>
      </c>
      <c r="D413" s="2" t="s">
        <v>76</v>
      </c>
      <c r="E413" s="22">
        <v>20</v>
      </c>
      <c r="F413" s="12">
        <v>20</v>
      </c>
    </row>
    <row r="414" spans="2:6" ht="23.25" x14ac:dyDescent="0.25">
      <c r="B414" s="62"/>
      <c r="C414" s="64"/>
      <c r="D414" s="4" t="s">
        <v>77</v>
      </c>
      <c r="E414" s="23">
        <v>101</v>
      </c>
      <c r="F414" s="13">
        <v>100</v>
      </c>
    </row>
    <row r="415" spans="2:6" ht="23.25" x14ac:dyDescent="0.25">
      <c r="B415" s="62"/>
      <c r="C415" s="64"/>
      <c r="D415" s="4" t="s">
        <v>78</v>
      </c>
      <c r="E415" s="23">
        <v>0</v>
      </c>
      <c r="F415" s="13">
        <v>0</v>
      </c>
    </row>
    <row r="416" spans="2:6" ht="23.25" x14ac:dyDescent="0.25">
      <c r="B416" s="62"/>
      <c r="C416" s="64"/>
      <c r="D416" s="4" t="s">
        <v>79</v>
      </c>
      <c r="E416" s="23">
        <v>75</v>
      </c>
      <c r="F416" s="13">
        <v>68</v>
      </c>
    </row>
    <row r="417" spans="2:6" ht="23.25" x14ac:dyDescent="0.25">
      <c r="B417" s="62"/>
      <c r="C417" s="64"/>
      <c r="D417" s="4" t="s">
        <v>80</v>
      </c>
      <c r="E417" s="23">
        <v>27</v>
      </c>
      <c r="F417" s="13">
        <v>27</v>
      </c>
    </row>
    <row r="418" spans="2:6" ht="23.25" x14ac:dyDescent="0.25">
      <c r="B418" s="62"/>
      <c r="C418" s="64"/>
      <c r="D418" s="4" t="s">
        <v>81</v>
      </c>
      <c r="E418" s="23">
        <v>0</v>
      </c>
      <c r="F418" s="13">
        <v>0</v>
      </c>
    </row>
    <row r="419" spans="2:6" ht="23.25" x14ac:dyDescent="0.25">
      <c r="B419" s="62"/>
      <c r="C419" s="64"/>
      <c r="D419" s="4" t="s">
        <v>82</v>
      </c>
      <c r="E419" s="23">
        <v>0</v>
      </c>
      <c r="F419" s="13">
        <v>0</v>
      </c>
    </row>
    <row r="420" spans="2:6" ht="23.25" x14ac:dyDescent="0.25">
      <c r="B420" s="62"/>
      <c r="C420" s="64"/>
      <c r="D420" s="4" t="s">
        <v>83</v>
      </c>
      <c r="E420" s="23">
        <v>15</v>
      </c>
      <c r="F420" s="13">
        <v>15</v>
      </c>
    </row>
    <row r="421" spans="2:6" ht="23.25" x14ac:dyDescent="0.25">
      <c r="B421" s="62"/>
      <c r="C421" s="64"/>
      <c r="D421" s="4" t="s">
        <v>84</v>
      </c>
      <c r="E421" s="23">
        <v>0</v>
      </c>
      <c r="F421" s="13">
        <v>0</v>
      </c>
    </row>
    <row r="422" spans="2:6" ht="23.25" x14ac:dyDescent="0.25">
      <c r="B422" s="62"/>
      <c r="C422" s="64"/>
      <c r="D422" s="4" t="s">
        <v>85</v>
      </c>
      <c r="E422" s="23">
        <v>1</v>
      </c>
      <c r="F422" s="13">
        <v>1</v>
      </c>
    </row>
    <row r="423" spans="2:6" ht="23.25" x14ac:dyDescent="0.25">
      <c r="B423" s="62"/>
      <c r="C423" s="64"/>
      <c r="D423" s="4" t="s">
        <v>86</v>
      </c>
      <c r="E423" s="23">
        <v>0</v>
      </c>
      <c r="F423" s="13">
        <v>0</v>
      </c>
    </row>
    <row r="424" spans="2:6" ht="24" thickBot="1" x14ac:dyDescent="0.3">
      <c r="B424" s="62"/>
      <c r="C424" s="64"/>
      <c r="D424" s="9" t="s">
        <v>87</v>
      </c>
      <c r="E424" s="6">
        <v>0</v>
      </c>
      <c r="F424" s="14">
        <v>0</v>
      </c>
    </row>
    <row r="425" spans="2:6" ht="24" thickBot="1" x14ac:dyDescent="0.3">
      <c r="B425" s="62"/>
      <c r="C425" s="64"/>
      <c r="D425" s="25" t="s">
        <v>88</v>
      </c>
      <c r="E425" s="6">
        <v>0</v>
      </c>
      <c r="F425" s="15">
        <v>0</v>
      </c>
    </row>
    <row r="426" spans="2:6" ht="24" thickBot="1" x14ac:dyDescent="0.3">
      <c r="B426" s="62"/>
      <c r="C426" s="65"/>
      <c r="D426" s="10" t="s">
        <v>1</v>
      </c>
      <c r="E426" s="24">
        <f t="shared" ref="E426:F426" si="35">SUM(E413:E425)</f>
        <v>239</v>
      </c>
      <c r="F426" s="20">
        <f t="shared" si="35"/>
        <v>231</v>
      </c>
    </row>
    <row r="427" spans="2:6" ht="23.25" x14ac:dyDescent="0.25">
      <c r="B427" s="62"/>
      <c r="C427" s="67" t="s">
        <v>31</v>
      </c>
      <c r="D427" s="2" t="s">
        <v>76</v>
      </c>
      <c r="E427" s="22">
        <v>58</v>
      </c>
      <c r="F427" s="12">
        <v>56</v>
      </c>
    </row>
    <row r="428" spans="2:6" ht="23.25" x14ac:dyDescent="0.25">
      <c r="B428" s="62"/>
      <c r="C428" s="68"/>
      <c r="D428" s="4" t="s">
        <v>77</v>
      </c>
      <c r="E428" s="23">
        <v>148</v>
      </c>
      <c r="F428" s="13">
        <v>145</v>
      </c>
    </row>
    <row r="429" spans="2:6" ht="23.25" x14ac:dyDescent="0.25">
      <c r="B429" s="62"/>
      <c r="C429" s="68"/>
      <c r="D429" s="4" t="s">
        <v>78</v>
      </c>
      <c r="E429" s="23">
        <v>0</v>
      </c>
      <c r="F429" s="13">
        <v>0</v>
      </c>
    </row>
    <row r="430" spans="2:6" ht="23.25" x14ac:dyDescent="0.25">
      <c r="B430" s="62"/>
      <c r="C430" s="68"/>
      <c r="D430" s="4" t="s">
        <v>79</v>
      </c>
      <c r="E430" s="23">
        <v>70</v>
      </c>
      <c r="F430" s="13">
        <v>70</v>
      </c>
    </row>
    <row r="431" spans="2:6" ht="23.25" x14ac:dyDescent="0.25">
      <c r="B431" s="62"/>
      <c r="C431" s="68"/>
      <c r="D431" s="4" t="s">
        <v>80</v>
      </c>
      <c r="E431" s="23">
        <v>38</v>
      </c>
      <c r="F431" s="13">
        <v>37</v>
      </c>
    </row>
    <row r="432" spans="2:6" ht="23.25" x14ac:dyDescent="0.25">
      <c r="B432" s="62"/>
      <c r="C432" s="68"/>
      <c r="D432" s="4" t="s">
        <v>81</v>
      </c>
      <c r="E432" s="23">
        <v>0</v>
      </c>
      <c r="F432" s="13">
        <v>0</v>
      </c>
    </row>
    <row r="433" spans="2:6" ht="23.25" x14ac:dyDescent="0.25">
      <c r="B433" s="62"/>
      <c r="C433" s="68"/>
      <c r="D433" s="4" t="s">
        <v>82</v>
      </c>
      <c r="E433" s="23">
        <v>0</v>
      </c>
      <c r="F433" s="13">
        <v>0</v>
      </c>
    </row>
    <row r="434" spans="2:6" ht="23.25" x14ac:dyDescent="0.25">
      <c r="B434" s="62"/>
      <c r="C434" s="68"/>
      <c r="D434" s="4" t="s">
        <v>83</v>
      </c>
      <c r="E434" s="23">
        <v>13</v>
      </c>
      <c r="F434" s="13">
        <v>13</v>
      </c>
    </row>
    <row r="435" spans="2:6" ht="23.25" x14ac:dyDescent="0.25">
      <c r="B435" s="62"/>
      <c r="C435" s="68"/>
      <c r="D435" s="4" t="s">
        <v>84</v>
      </c>
      <c r="E435" s="23">
        <v>0</v>
      </c>
      <c r="F435" s="13">
        <v>0</v>
      </c>
    </row>
    <row r="436" spans="2:6" ht="23.25" x14ac:dyDescent="0.25">
      <c r="B436" s="62"/>
      <c r="C436" s="68"/>
      <c r="D436" s="4" t="s">
        <v>85</v>
      </c>
      <c r="E436" s="23">
        <v>3</v>
      </c>
      <c r="F436" s="13">
        <v>2</v>
      </c>
    </row>
    <row r="437" spans="2:6" ht="23.25" x14ac:dyDescent="0.25">
      <c r="B437" s="62"/>
      <c r="C437" s="68"/>
      <c r="D437" s="4" t="s">
        <v>86</v>
      </c>
      <c r="E437" s="23">
        <v>0</v>
      </c>
      <c r="F437" s="13">
        <v>0</v>
      </c>
    </row>
    <row r="438" spans="2:6" ht="24" thickBot="1" x14ac:dyDescent="0.3">
      <c r="B438" s="62"/>
      <c r="C438" s="68"/>
      <c r="D438" s="9" t="s">
        <v>87</v>
      </c>
      <c r="E438" s="6">
        <v>0</v>
      </c>
      <c r="F438" s="14">
        <v>0</v>
      </c>
    </row>
    <row r="439" spans="2:6" ht="24" thickBot="1" x14ac:dyDescent="0.3">
      <c r="B439" s="62"/>
      <c r="C439" s="68"/>
      <c r="D439" s="25" t="s">
        <v>88</v>
      </c>
      <c r="E439" s="6">
        <v>0</v>
      </c>
      <c r="F439" s="15">
        <v>0</v>
      </c>
    </row>
    <row r="440" spans="2:6" ht="24" thickBot="1" x14ac:dyDescent="0.3">
      <c r="B440" s="62"/>
      <c r="C440" s="69"/>
      <c r="D440" s="10" t="s">
        <v>1</v>
      </c>
      <c r="E440" s="24">
        <f t="shared" ref="E440:F440" si="36">SUM(E427:E439)</f>
        <v>330</v>
      </c>
      <c r="F440" s="20">
        <f t="shared" si="36"/>
        <v>323</v>
      </c>
    </row>
    <row r="441" spans="2:6" ht="23.25" x14ac:dyDescent="0.25">
      <c r="B441" s="62"/>
      <c r="C441" s="63" t="s">
        <v>101</v>
      </c>
      <c r="D441" s="2" t="s">
        <v>76</v>
      </c>
      <c r="E441" s="22">
        <v>84</v>
      </c>
      <c r="F441" s="12">
        <v>75</v>
      </c>
    </row>
    <row r="442" spans="2:6" ht="23.25" x14ac:dyDescent="0.25">
      <c r="B442" s="62"/>
      <c r="C442" s="64"/>
      <c r="D442" s="4" t="s">
        <v>77</v>
      </c>
      <c r="E442" s="23">
        <v>244</v>
      </c>
      <c r="F442" s="13">
        <v>221</v>
      </c>
    </row>
    <row r="443" spans="2:6" ht="23.25" x14ac:dyDescent="0.25">
      <c r="B443" s="62"/>
      <c r="C443" s="64"/>
      <c r="D443" s="4" t="s">
        <v>78</v>
      </c>
      <c r="E443" s="23">
        <v>0</v>
      </c>
      <c r="F443" s="13">
        <v>0</v>
      </c>
    </row>
    <row r="444" spans="2:6" ht="23.25" x14ac:dyDescent="0.25">
      <c r="B444" s="62"/>
      <c r="C444" s="64"/>
      <c r="D444" s="4" t="s">
        <v>79</v>
      </c>
      <c r="E444" s="23">
        <v>177</v>
      </c>
      <c r="F444" s="13">
        <v>169</v>
      </c>
    </row>
    <row r="445" spans="2:6" ht="23.25" x14ac:dyDescent="0.25">
      <c r="B445" s="62"/>
      <c r="C445" s="64"/>
      <c r="D445" s="4" t="s">
        <v>80</v>
      </c>
      <c r="E445" s="23">
        <v>99</v>
      </c>
      <c r="F445" s="13">
        <v>92</v>
      </c>
    </row>
    <row r="446" spans="2:6" ht="23.25" x14ac:dyDescent="0.25">
      <c r="B446" s="62"/>
      <c r="C446" s="64"/>
      <c r="D446" s="4" t="s">
        <v>81</v>
      </c>
      <c r="E446" s="23">
        <v>0</v>
      </c>
      <c r="F446" s="13">
        <v>0</v>
      </c>
    </row>
    <row r="447" spans="2:6" ht="23.25" x14ac:dyDescent="0.25">
      <c r="B447" s="62"/>
      <c r="C447" s="64"/>
      <c r="D447" s="4" t="s">
        <v>82</v>
      </c>
      <c r="E447" s="23">
        <v>0</v>
      </c>
      <c r="F447" s="13">
        <v>0</v>
      </c>
    </row>
    <row r="448" spans="2:6" ht="23.25" x14ac:dyDescent="0.25">
      <c r="B448" s="62"/>
      <c r="C448" s="64"/>
      <c r="D448" s="4" t="s">
        <v>83</v>
      </c>
      <c r="E448" s="23">
        <v>39</v>
      </c>
      <c r="F448" s="13">
        <v>38</v>
      </c>
    </row>
    <row r="449" spans="2:6" ht="23.25" x14ac:dyDescent="0.25">
      <c r="B449" s="62"/>
      <c r="C449" s="64"/>
      <c r="D449" s="4" t="s">
        <v>84</v>
      </c>
      <c r="E449" s="23">
        <v>0</v>
      </c>
      <c r="F449" s="13">
        <v>0</v>
      </c>
    </row>
    <row r="450" spans="2:6" ht="23.25" x14ac:dyDescent="0.25">
      <c r="B450" s="62"/>
      <c r="C450" s="64"/>
      <c r="D450" s="4" t="s">
        <v>85</v>
      </c>
      <c r="E450" s="23">
        <v>15</v>
      </c>
      <c r="F450" s="13">
        <v>15</v>
      </c>
    </row>
    <row r="451" spans="2:6" ht="23.25" x14ac:dyDescent="0.25">
      <c r="B451" s="62"/>
      <c r="C451" s="64"/>
      <c r="D451" s="4" t="s">
        <v>86</v>
      </c>
      <c r="E451" s="23">
        <v>1</v>
      </c>
      <c r="F451" s="13">
        <v>1</v>
      </c>
    </row>
    <row r="452" spans="2:6" ht="24" thickBot="1" x14ac:dyDescent="0.3">
      <c r="B452" s="62"/>
      <c r="C452" s="64"/>
      <c r="D452" s="9" t="s">
        <v>87</v>
      </c>
      <c r="E452" s="6">
        <v>0</v>
      </c>
      <c r="F452" s="14">
        <v>0</v>
      </c>
    </row>
    <row r="453" spans="2:6" ht="24" thickBot="1" x14ac:dyDescent="0.3">
      <c r="B453" s="62"/>
      <c r="C453" s="64"/>
      <c r="D453" s="25" t="s">
        <v>88</v>
      </c>
      <c r="E453" s="6">
        <v>7</v>
      </c>
      <c r="F453" s="15">
        <v>7</v>
      </c>
    </row>
    <row r="454" spans="2:6" ht="24" thickBot="1" x14ac:dyDescent="0.3">
      <c r="B454" s="62"/>
      <c r="C454" s="65"/>
      <c r="D454" s="10" t="s">
        <v>1</v>
      </c>
      <c r="E454" s="24">
        <f t="shared" ref="E454:F454" si="37">SUM(E441:E453)</f>
        <v>666</v>
      </c>
      <c r="F454" s="20">
        <f t="shared" si="37"/>
        <v>618</v>
      </c>
    </row>
    <row r="455" spans="2:6" ht="23.25" x14ac:dyDescent="0.25">
      <c r="B455" s="62"/>
      <c r="C455" s="64" t="s">
        <v>102</v>
      </c>
      <c r="D455" s="2" t="s">
        <v>76</v>
      </c>
      <c r="E455" s="22">
        <v>12</v>
      </c>
      <c r="F455" s="12">
        <v>7</v>
      </c>
    </row>
    <row r="456" spans="2:6" ht="23.25" x14ac:dyDescent="0.25">
      <c r="B456" s="62"/>
      <c r="C456" s="64"/>
      <c r="D456" s="4" t="s">
        <v>77</v>
      </c>
      <c r="E456" s="23">
        <v>21</v>
      </c>
      <c r="F456" s="13">
        <v>21</v>
      </c>
    </row>
    <row r="457" spans="2:6" ht="23.25" x14ac:dyDescent="0.25">
      <c r="B457" s="62"/>
      <c r="C457" s="64"/>
      <c r="D457" s="4" t="s">
        <v>78</v>
      </c>
      <c r="E457" s="23">
        <v>0</v>
      </c>
      <c r="F457" s="13">
        <v>0</v>
      </c>
    </row>
    <row r="458" spans="2:6" ht="23.25" x14ac:dyDescent="0.25">
      <c r="B458" s="62"/>
      <c r="C458" s="64"/>
      <c r="D458" s="4" t="s">
        <v>79</v>
      </c>
      <c r="E458" s="23">
        <v>32</v>
      </c>
      <c r="F458" s="13">
        <v>32</v>
      </c>
    </row>
    <row r="459" spans="2:6" ht="23.25" x14ac:dyDescent="0.25">
      <c r="B459" s="62"/>
      <c r="C459" s="64"/>
      <c r="D459" s="4" t="s">
        <v>80</v>
      </c>
      <c r="E459" s="23">
        <v>16</v>
      </c>
      <c r="F459" s="13">
        <v>14</v>
      </c>
    </row>
    <row r="460" spans="2:6" ht="23.25" x14ac:dyDescent="0.25">
      <c r="B460" s="62"/>
      <c r="C460" s="64"/>
      <c r="D460" s="4" t="s">
        <v>81</v>
      </c>
      <c r="E460" s="23">
        <v>0</v>
      </c>
      <c r="F460" s="13">
        <v>0</v>
      </c>
    </row>
    <row r="461" spans="2:6" ht="23.25" x14ac:dyDescent="0.25">
      <c r="B461" s="62"/>
      <c r="C461" s="64"/>
      <c r="D461" s="4" t="s">
        <v>82</v>
      </c>
      <c r="E461" s="23">
        <v>0</v>
      </c>
      <c r="F461" s="13">
        <v>0</v>
      </c>
    </row>
    <row r="462" spans="2:6" ht="23.25" x14ac:dyDescent="0.25">
      <c r="B462" s="62"/>
      <c r="C462" s="64"/>
      <c r="D462" s="4" t="s">
        <v>83</v>
      </c>
      <c r="E462" s="23">
        <v>8</v>
      </c>
      <c r="F462" s="13">
        <v>5</v>
      </c>
    </row>
    <row r="463" spans="2:6" ht="23.25" x14ac:dyDescent="0.25">
      <c r="B463" s="62"/>
      <c r="C463" s="64"/>
      <c r="D463" s="4" t="s">
        <v>84</v>
      </c>
      <c r="E463" s="23">
        <v>0</v>
      </c>
      <c r="F463" s="13">
        <v>0</v>
      </c>
    </row>
    <row r="464" spans="2:6" ht="23.25" x14ac:dyDescent="0.25">
      <c r="B464" s="62"/>
      <c r="C464" s="64"/>
      <c r="D464" s="4" t="s">
        <v>85</v>
      </c>
      <c r="E464" s="23">
        <v>4</v>
      </c>
      <c r="F464" s="13">
        <v>4</v>
      </c>
    </row>
    <row r="465" spans="2:6" ht="23.25" x14ac:dyDescent="0.25">
      <c r="B465" s="62"/>
      <c r="C465" s="64"/>
      <c r="D465" s="4" t="s">
        <v>86</v>
      </c>
      <c r="E465" s="23">
        <v>0</v>
      </c>
      <c r="F465" s="13">
        <v>0</v>
      </c>
    </row>
    <row r="466" spans="2:6" ht="24" thickBot="1" x14ac:dyDescent="0.3">
      <c r="B466" s="62"/>
      <c r="C466" s="64"/>
      <c r="D466" s="9" t="s">
        <v>87</v>
      </c>
      <c r="E466" s="6">
        <v>0</v>
      </c>
      <c r="F466" s="14">
        <v>0</v>
      </c>
    </row>
    <row r="467" spans="2:6" ht="24" thickBot="1" x14ac:dyDescent="0.3">
      <c r="B467" s="62"/>
      <c r="C467" s="64"/>
      <c r="D467" s="25" t="s">
        <v>88</v>
      </c>
      <c r="E467" s="6">
        <v>0</v>
      </c>
      <c r="F467" s="15">
        <v>0</v>
      </c>
    </row>
    <row r="468" spans="2:6" ht="24" thickBot="1" x14ac:dyDescent="0.3">
      <c r="B468" s="66"/>
      <c r="C468" s="64"/>
      <c r="D468" s="10" t="s">
        <v>1</v>
      </c>
      <c r="E468" s="24">
        <f t="shared" ref="E468:F468" si="38">SUM(E455:E467)</f>
        <v>93</v>
      </c>
      <c r="F468" s="20">
        <f t="shared" si="38"/>
        <v>83</v>
      </c>
    </row>
    <row r="469" spans="2:6" x14ac:dyDescent="0.25">
      <c r="B469" s="47" t="s">
        <v>69</v>
      </c>
      <c r="C469" s="48"/>
      <c r="D469" s="49"/>
      <c r="E469" s="53">
        <f t="shared" ref="E469:F469" si="39">SUM(E468,E454,E440,E426,E412)</f>
        <v>2172</v>
      </c>
      <c r="F469" s="55">
        <f t="shared" si="39"/>
        <v>2112</v>
      </c>
    </row>
    <row r="470" spans="2:6" ht="15.75" thickBot="1" x14ac:dyDescent="0.3">
      <c r="B470" s="50"/>
      <c r="C470" s="51"/>
      <c r="D470" s="52"/>
      <c r="E470" s="54"/>
      <c r="F470" s="56"/>
    </row>
    <row r="471" spans="2:6" ht="23.25" x14ac:dyDescent="0.25">
      <c r="B471" s="61" t="s">
        <v>103</v>
      </c>
      <c r="C471" s="63" t="s">
        <v>104</v>
      </c>
      <c r="D471" s="2" t="s">
        <v>76</v>
      </c>
      <c r="E471" s="22">
        <v>36</v>
      </c>
      <c r="F471" s="12">
        <v>34</v>
      </c>
    </row>
    <row r="472" spans="2:6" ht="23.25" x14ac:dyDescent="0.25">
      <c r="B472" s="62"/>
      <c r="C472" s="64"/>
      <c r="D472" s="4" t="s">
        <v>77</v>
      </c>
      <c r="E472" s="23">
        <v>72</v>
      </c>
      <c r="F472" s="13">
        <v>68</v>
      </c>
    </row>
    <row r="473" spans="2:6" ht="23.25" x14ac:dyDescent="0.25">
      <c r="B473" s="62"/>
      <c r="C473" s="64"/>
      <c r="D473" s="4" t="s">
        <v>78</v>
      </c>
      <c r="E473" s="23">
        <v>217</v>
      </c>
      <c r="F473" s="13">
        <v>196</v>
      </c>
    </row>
    <row r="474" spans="2:6" ht="23.25" x14ac:dyDescent="0.25">
      <c r="B474" s="62"/>
      <c r="C474" s="64"/>
      <c r="D474" s="4" t="s">
        <v>79</v>
      </c>
      <c r="E474" s="23">
        <v>153</v>
      </c>
      <c r="F474" s="13">
        <v>153</v>
      </c>
    </row>
    <row r="475" spans="2:6" ht="23.25" x14ac:dyDescent="0.25">
      <c r="B475" s="62"/>
      <c r="C475" s="64"/>
      <c r="D475" s="4" t="s">
        <v>80</v>
      </c>
      <c r="E475" s="23">
        <v>63</v>
      </c>
      <c r="F475" s="13">
        <v>62</v>
      </c>
    </row>
    <row r="476" spans="2:6" ht="23.25" x14ac:dyDescent="0.25">
      <c r="B476" s="62"/>
      <c r="C476" s="64"/>
      <c r="D476" s="4" t="s">
        <v>81</v>
      </c>
      <c r="E476" s="23">
        <v>23</v>
      </c>
      <c r="F476" s="13">
        <v>21</v>
      </c>
    </row>
    <row r="477" spans="2:6" ht="23.25" x14ac:dyDescent="0.25">
      <c r="B477" s="62"/>
      <c r="C477" s="64"/>
      <c r="D477" s="4" t="s">
        <v>82</v>
      </c>
      <c r="E477" s="23">
        <v>0</v>
      </c>
      <c r="F477" s="13">
        <v>0</v>
      </c>
    </row>
    <row r="478" spans="2:6" ht="23.25" x14ac:dyDescent="0.25">
      <c r="B478" s="62"/>
      <c r="C478" s="64"/>
      <c r="D478" s="4" t="s">
        <v>83</v>
      </c>
      <c r="E478" s="23">
        <v>18</v>
      </c>
      <c r="F478" s="13">
        <v>15</v>
      </c>
    </row>
    <row r="479" spans="2:6" ht="23.25" x14ac:dyDescent="0.25">
      <c r="B479" s="62"/>
      <c r="C479" s="64"/>
      <c r="D479" s="4" t="s">
        <v>84</v>
      </c>
      <c r="E479" s="23">
        <v>0</v>
      </c>
      <c r="F479" s="13">
        <v>0</v>
      </c>
    </row>
    <row r="480" spans="2:6" ht="23.25" x14ac:dyDescent="0.25">
      <c r="B480" s="62"/>
      <c r="C480" s="64"/>
      <c r="D480" s="4" t="s">
        <v>85</v>
      </c>
      <c r="E480" s="23">
        <v>21</v>
      </c>
      <c r="F480" s="13">
        <v>20</v>
      </c>
    </row>
    <row r="481" spans="2:6" ht="23.25" x14ac:dyDescent="0.25">
      <c r="B481" s="62"/>
      <c r="C481" s="64"/>
      <c r="D481" s="4" t="s">
        <v>86</v>
      </c>
      <c r="E481" s="23">
        <v>0</v>
      </c>
      <c r="F481" s="13">
        <v>0</v>
      </c>
    </row>
    <row r="482" spans="2:6" ht="24" thickBot="1" x14ac:dyDescent="0.3">
      <c r="B482" s="62"/>
      <c r="C482" s="64"/>
      <c r="D482" s="9" t="s">
        <v>87</v>
      </c>
      <c r="E482" s="6">
        <v>4</v>
      </c>
      <c r="F482" s="14">
        <v>4</v>
      </c>
    </row>
    <row r="483" spans="2:6" ht="24" thickBot="1" x14ac:dyDescent="0.3">
      <c r="B483" s="62"/>
      <c r="C483" s="64"/>
      <c r="D483" s="25" t="s">
        <v>88</v>
      </c>
      <c r="E483" s="6">
        <v>1</v>
      </c>
      <c r="F483" s="15">
        <v>1</v>
      </c>
    </row>
    <row r="484" spans="2:6" ht="24" thickBot="1" x14ac:dyDescent="0.3">
      <c r="B484" s="62"/>
      <c r="C484" s="65"/>
      <c r="D484" s="10" t="s">
        <v>1</v>
      </c>
      <c r="E484" s="24">
        <f t="shared" ref="E484:F484" si="40">SUM(E471:E483)</f>
        <v>608</v>
      </c>
      <c r="F484" s="20">
        <f t="shared" si="40"/>
        <v>574</v>
      </c>
    </row>
    <row r="485" spans="2:6" ht="23.25" x14ac:dyDescent="0.25">
      <c r="B485" s="62"/>
      <c r="C485" s="63" t="s">
        <v>33</v>
      </c>
      <c r="D485" s="2" t="s">
        <v>76</v>
      </c>
      <c r="E485" s="22">
        <v>17</v>
      </c>
      <c r="F485" s="12">
        <v>14</v>
      </c>
    </row>
    <row r="486" spans="2:6" ht="23.25" x14ac:dyDescent="0.25">
      <c r="B486" s="62"/>
      <c r="C486" s="64"/>
      <c r="D486" s="4" t="s">
        <v>77</v>
      </c>
      <c r="E486" s="23">
        <v>130</v>
      </c>
      <c r="F486" s="13">
        <v>108</v>
      </c>
    </row>
    <row r="487" spans="2:6" ht="23.25" x14ac:dyDescent="0.25">
      <c r="B487" s="62"/>
      <c r="C487" s="64"/>
      <c r="D487" s="4" t="s">
        <v>78</v>
      </c>
      <c r="E487" s="23">
        <v>0</v>
      </c>
      <c r="F487" s="13">
        <v>0</v>
      </c>
    </row>
    <row r="488" spans="2:6" ht="23.25" x14ac:dyDescent="0.25">
      <c r="B488" s="62"/>
      <c r="C488" s="64"/>
      <c r="D488" s="4" t="s">
        <v>79</v>
      </c>
      <c r="E488" s="23">
        <v>212</v>
      </c>
      <c r="F488" s="13">
        <v>201</v>
      </c>
    </row>
    <row r="489" spans="2:6" ht="23.25" x14ac:dyDescent="0.25">
      <c r="B489" s="62"/>
      <c r="C489" s="64"/>
      <c r="D489" s="4" t="s">
        <v>80</v>
      </c>
      <c r="E489" s="23">
        <v>93</v>
      </c>
      <c r="F489" s="13">
        <v>90</v>
      </c>
    </row>
    <row r="490" spans="2:6" ht="23.25" x14ac:dyDescent="0.25">
      <c r="B490" s="62"/>
      <c r="C490" s="64"/>
      <c r="D490" s="4" t="s">
        <v>81</v>
      </c>
      <c r="E490" s="23">
        <v>1</v>
      </c>
      <c r="F490" s="13">
        <v>1</v>
      </c>
    </row>
    <row r="491" spans="2:6" ht="23.25" x14ac:dyDescent="0.25">
      <c r="B491" s="62"/>
      <c r="C491" s="64"/>
      <c r="D491" s="4" t="s">
        <v>82</v>
      </c>
      <c r="E491" s="23">
        <v>0</v>
      </c>
      <c r="F491" s="13">
        <v>0</v>
      </c>
    </row>
    <row r="492" spans="2:6" ht="23.25" x14ac:dyDescent="0.25">
      <c r="B492" s="62"/>
      <c r="C492" s="64"/>
      <c r="D492" s="4" t="s">
        <v>83</v>
      </c>
      <c r="E492" s="23">
        <v>16</v>
      </c>
      <c r="F492" s="13">
        <v>13</v>
      </c>
    </row>
    <row r="493" spans="2:6" ht="23.25" x14ac:dyDescent="0.25">
      <c r="B493" s="62"/>
      <c r="C493" s="64"/>
      <c r="D493" s="4" t="s">
        <v>84</v>
      </c>
      <c r="E493" s="23">
        <v>0</v>
      </c>
      <c r="F493" s="13">
        <v>0</v>
      </c>
    </row>
    <row r="494" spans="2:6" ht="23.25" x14ac:dyDescent="0.25">
      <c r="B494" s="62"/>
      <c r="C494" s="64"/>
      <c r="D494" s="4" t="s">
        <v>85</v>
      </c>
      <c r="E494" s="23">
        <v>16</v>
      </c>
      <c r="F494" s="13">
        <v>12</v>
      </c>
    </row>
    <row r="495" spans="2:6" ht="23.25" x14ac:dyDescent="0.25">
      <c r="B495" s="62"/>
      <c r="C495" s="64"/>
      <c r="D495" s="4" t="s">
        <v>86</v>
      </c>
      <c r="E495" s="23">
        <v>0</v>
      </c>
      <c r="F495" s="13">
        <v>0</v>
      </c>
    </row>
    <row r="496" spans="2:6" ht="24" thickBot="1" x14ac:dyDescent="0.3">
      <c r="B496" s="62"/>
      <c r="C496" s="64"/>
      <c r="D496" s="9" t="s">
        <v>87</v>
      </c>
      <c r="E496" s="6">
        <v>0</v>
      </c>
      <c r="F496" s="14">
        <v>0</v>
      </c>
    </row>
    <row r="497" spans="2:6" ht="24" thickBot="1" x14ac:dyDescent="0.3">
      <c r="B497" s="62"/>
      <c r="C497" s="64"/>
      <c r="D497" s="25" t="s">
        <v>88</v>
      </c>
      <c r="E497" s="6">
        <v>0</v>
      </c>
      <c r="F497" s="15">
        <v>0</v>
      </c>
    </row>
    <row r="498" spans="2:6" ht="24" thickBot="1" x14ac:dyDescent="0.3">
      <c r="B498" s="62"/>
      <c r="C498" s="65"/>
      <c r="D498" s="10" t="s">
        <v>1</v>
      </c>
      <c r="E498" s="24">
        <f t="shared" ref="E498:F498" si="41">SUM(E485:E497)</f>
        <v>485</v>
      </c>
      <c r="F498" s="20">
        <f t="shared" si="41"/>
        <v>439</v>
      </c>
    </row>
    <row r="499" spans="2:6" ht="23.25" x14ac:dyDescent="0.25">
      <c r="B499" s="62"/>
      <c r="C499" s="63" t="s">
        <v>34</v>
      </c>
      <c r="D499" s="2" t="s">
        <v>76</v>
      </c>
      <c r="E499" s="22">
        <v>19</v>
      </c>
      <c r="F499" s="12">
        <v>16</v>
      </c>
    </row>
    <row r="500" spans="2:6" ht="23.25" x14ac:dyDescent="0.25">
      <c r="B500" s="62"/>
      <c r="C500" s="64"/>
      <c r="D500" s="4" t="s">
        <v>77</v>
      </c>
      <c r="E500" s="23">
        <v>83</v>
      </c>
      <c r="F500" s="13">
        <v>71</v>
      </c>
    </row>
    <row r="501" spans="2:6" ht="23.25" x14ac:dyDescent="0.25">
      <c r="B501" s="62"/>
      <c r="C501" s="64"/>
      <c r="D501" s="4" t="s">
        <v>78</v>
      </c>
      <c r="E501" s="23">
        <v>0</v>
      </c>
      <c r="F501" s="13">
        <v>0</v>
      </c>
    </row>
    <row r="502" spans="2:6" ht="23.25" x14ac:dyDescent="0.25">
      <c r="B502" s="62"/>
      <c r="C502" s="64"/>
      <c r="D502" s="4" t="s">
        <v>79</v>
      </c>
      <c r="E502" s="23">
        <v>126</v>
      </c>
      <c r="F502" s="13">
        <v>121</v>
      </c>
    </row>
    <row r="503" spans="2:6" ht="23.25" x14ac:dyDescent="0.25">
      <c r="B503" s="62"/>
      <c r="C503" s="64"/>
      <c r="D503" s="4" t="s">
        <v>80</v>
      </c>
      <c r="E503" s="23">
        <v>89</v>
      </c>
      <c r="F503" s="13">
        <v>80</v>
      </c>
    </row>
    <row r="504" spans="2:6" ht="23.25" x14ac:dyDescent="0.25">
      <c r="B504" s="62"/>
      <c r="C504" s="64"/>
      <c r="D504" s="4" t="s">
        <v>81</v>
      </c>
      <c r="E504" s="23">
        <v>0</v>
      </c>
      <c r="F504" s="13">
        <v>0</v>
      </c>
    </row>
    <row r="505" spans="2:6" ht="23.25" x14ac:dyDescent="0.25">
      <c r="B505" s="62"/>
      <c r="C505" s="64"/>
      <c r="D505" s="4" t="s">
        <v>82</v>
      </c>
      <c r="E505" s="23">
        <v>0</v>
      </c>
      <c r="F505" s="13">
        <v>0</v>
      </c>
    </row>
    <row r="506" spans="2:6" ht="23.25" x14ac:dyDescent="0.25">
      <c r="B506" s="62"/>
      <c r="C506" s="64"/>
      <c r="D506" s="4" t="s">
        <v>83</v>
      </c>
      <c r="E506" s="23">
        <v>11</v>
      </c>
      <c r="F506" s="13">
        <v>11</v>
      </c>
    </row>
    <row r="507" spans="2:6" ht="23.25" x14ac:dyDescent="0.25">
      <c r="B507" s="62"/>
      <c r="C507" s="64"/>
      <c r="D507" s="4" t="s">
        <v>84</v>
      </c>
      <c r="E507" s="23">
        <v>0</v>
      </c>
      <c r="F507" s="13">
        <v>0</v>
      </c>
    </row>
    <row r="508" spans="2:6" ht="23.25" x14ac:dyDescent="0.25">
      <c r="B508" s="62"/>
      <c r="C508" s="64"/>
      <c r="D508" s="4" t="s">
        <v>85</v>
      </c>
      <c r="E508" s="23">
        <v>8</v>
      </c>
      <c r="F508" s="13">
        <v>8</v>
      </c>
    </row>
    <row r="509" spans="2:6" ht="23.25" x14ac:dyDescent="0.25">
      <c r="B509" s="62"/>
      <c r="C509" s="64"/>
      <c r="D509" s="4" t="s">
        <v>86</v>
      </c>
      <c r="E509" s="23">
        <v>0</v>
      </c>
      <c r="F509" s="13">
        <v>0</v>
      </c>
    </row>
    <row r="510" spans="2:6" ht="24" thickBot="1" x14ac:dyDescent="0.3">
      <c r="B510" s="62"/>
      <c r="C510" s="64"/>
      <c r="D510" s="9" t="s">
        <v>87</v>
      </c>
      <c r="E510" s="6">
        <v>0</v>
      </c>
      <c r="F510" s="14">
        <v>0</v>
      </c>
    </row>
    <row r="511" spans="2:6" ht="24" thickBot="1" x14ac:dyDescent="0.3">
      <c r="B511" s="62"/>
      <c r="C511" s="64"/>
      <c r="D511" s="25" t="s">
        <v>88</v>
      </c>
      <c r="E511" s="6">
        <v>0</v>
      </c>
      <c r="F511" s="15">
        <v>0</v>
      </c>
    </row>
    <row r="512" spans="2:6" ht="24" thickBot="1" x14ac:dyDescent="0.3">
      <c r="B512" s="62"/>
      <c r="C512" s="65"/>
      <c r="D512" s="10" t="s">
        <v>1</v>
      </c>
      <c r="E512" s="24">
        <f t="shared" ref="E512:F512" si="42">SUM(E499:E511)</f>
        <v>336</v>
      </c>
      <c r="F512" s="20">
        <f t="shared" si="42"/>
        <v>307</v>
      </c>
    </row>
    <row r="513" spans="2:6" ht="23.25" x14ac:dyDescent="0.25">
      <c r="B513" s="62"/>
      <c r="C513" s="63" t="s">
        <v>105</v>
      </c>
      <c r="D513" s="2" t="s">
        <v>76</v>
      </c>
      <c r="E513" s="22">
        <v>15</v>
      </c>
      <c r="F513" s="12">
        <v>12</v>
      </c>
    </row>
    <row r="514" spans="2:6" ht="23.25" x14ac:dyDescent="0.25">
      <c r="B514" s="62"/>
      <c r="C514" s="64"/>
      <c r="D514" s="4" t="s">
        <v>77</v>
      </c>
      <c r="E514" s="23">
        <v>26</v>
      </c>
      <c r="F514" s="13">
        <v>24</v>
      </c>
    </row>
    <row r="515" spans="2:6" ht="23.25" x14ac:dyDescent="0.25">
      <c r="B515" s="62"/>
      <c r="C515" s="64"/>
      <c r="D515" s="4" t="s">
        <v>78</v>
      </c>
      <c r="E515" s="23">
        <v>0</v>
      </c>
      <c r="F515" s="13">
        <v>0</v>
      </c>
    </row>
    <row r="516" spans="2:6" ht="23.25" x14ac:dyDescent="0.25">
      <c r="B516" s="62"/>
      <c r="C516" s="64"/>
      <c r="D516" s="4" t="s">
        <v>79</v>
      </c>
      <c r="E516" s="23">
        <v>66</v>
      </c>
      <c r="F516" s="13">
        <v>64</v>
      </c>
    </row>
    <row r="517" spans="2:6" ht="23.25" x14ac:dyDescent="0.25">
      <c r="B517" s="62"/>
      <c r="C517" s="64"/>
      <c r="D517" s="4" t="s">
        <v>80</v>
      </c>
      <c r="E517" s="23">
        <v>15</v>
      </c>
      <c r="F517" s="13">
        <v>11</v>
      </c>
    </row>
    <row r="518" spans="2:6" ht="23.25" x14ac:dyDescent="0.25">
      <c r="B518" s="62"/>
      <c r="C518" s="64"/>
      <c r="D518" s="4" t="s">
        <v>81</v>
      </c>
      <c r="E518" s="23">
        <v>0</v>
      </c>
      <c r="F518" s="13">
        <v>0</v>
      </c>
    </row>
    <row r="519" spans="2:6" ht="23.25" x14ac:dyDescent="0.25">
      <c r="B519" s="62"/>
      <c r="C519" s="64"/>
      <c r="D519" s="4" t="s">
        <v>82</v>
      </c>
      <c r="E519" s="23">
        <v>0</v>
      </c>
      <c r="F519" s="13">
        <v>0</v>
      </c>
    </row>
    <row r="520" spans="2:6" ht="23.25" x14ac:dyDescent="0.25">
      <c r="B520" s="62"/>
      <c r="C520" s="64"/>
      <c r="D520" s="4" t="s">
        <v>83</v>
      </c>
      <c r="E520" s="23">
        <v>12</v>
      </c>
      <c r="F520" s="13">
        <v>11</v>
      </c>
    </row>
    <row r="521" spans="2:6" ht="23.25" x14ac:dyDescent="0.25">
      <c r="B521" s="62"/>
      <c r="C521" s="64"/>
      <c r="D521" s="4" t="s">
        <v>84</v>
      </c>
      <c r="E521" s="23">
        <v>0</v>
      </c>
      <c r="F521" s="13">
        <v>0</v>
      </c>
    </row>
    <row r="522" spans="2:6" ht="23.25" x14ac:dyDescent="0.25">
      <c r="B522" s="62"/>
      <c r="C522" s="64"/>
      <c r="D522" s="4" t="s">
        <v>85</v>
      </c>
      <c r="E522" s="23">
        <v>15</v>
      </c>
      <c r="F522" s="13">
        <v>11</v>
      </c>
    </row>
    <row r="523" spans="2:6" ht="23.25" x14ac:dyDescent="0.25">
      <c r="B523" s="62"/>
      <c r="C523" s="64"/>
      <c r="D523" s="4" t="s">
        <v>86</v>
      </c>
      <c r="E523" s="23">
        <v>0</v>
      </c>
      <c r="F523" s="13">
        <v>0</v>
      </c>
    </row>
    <row r="524" spans="2:6" ht="24" thickBot="1" x14ac:dyDescent="0.3">
      <c r="B524" s="62"/>
      <c r="C524" s="64"/>
      <c r="D524" s="9" t="s">
        <v>87</v>
      </c>
      <c r="E524" s="6">
        <v>0</v>
      </c>
      <c r="F524" s="14">
        <v>0</v>
      </c>
    </row>
    <row r="525" spans="2:6" ht="24" thickBot="1" x14ac:dyDescent="0.3">
      <c r="B525" s="62"/>
      <c r="C525" s="64"/>
      <c r="D525" s="25" t="s">
        <v>88</v>
      </c>
      <c r="E525" s="6">
        <v>0</v>
      </c>
      <c r="F525" s="15">
        <v>0</v>
      </c>
    </row>
    <row r="526" spans="2:6" ht="24" thickBot="1" x14ac:dyDescent="0.3">
      <c r="B526" s="62"/>
      <c r="C526" s="65"/>
      <c r="D526" s="10" t="s">
        <v>1</v>
      </c>
      <c r="E526" s="24">
        <f t="shared" ref="E526:F526" si="43">SUM(E513:E525)</f>
        <v>149</v>
      </c>
      <c r="F526" s="20">
        <f t="shared" si="43"/>
        <v>133</v>
      </c>
    </row>
    <row r="527" spans="2:6" ht="23.25" x14ac:dyDescent="0.25">
      <c r="B527" s="62"/>
      <c r="C527" s="63" t="s">
        <v>35</v>
      </c>
      <c r="D527" s="2" t="s">
        <v>76</v>
      </c>
      <c r="E527" s="22">
        <v>2</v>
      </c>
      <c r="F527" s="12">
        <v>2</v>
      </c>
    </row>
    <row r="528" spans="2:6" ht="23.25" x14ac:dyDescent="0.25">
      <c r="B528" s="62"/>
      <c r="C528" s="64"/>
      <c r="D528" s="4" t="s">
        <v>77</v>
      </c>
      <c r="E528" s="23">
        <v>31</v>
      </c>
      <c r="F528" s="13">
        <v>28</v>
      </c>
    </row>
    <row r="529" spans="2:6" ht="23.25" x14ac:dyDescent="0.25">
      <c r="B529" s="62"/>
      <c r="C529" s="64"/>
      <c r="D529" s="4" t="s">
        <v>78</v>
      </c>
      <c r="E529" s="23">
        <v>0</v>
      </c>
      <c r="F529" s="13">
        <v>0</v>
      </c>
    </row>
    <row r="530" spans="2:6" ht="23.25" x14ac:dyDescent="0.25">
      <c r="B530" s="62"/>
      <c r="C530" s="64"/>
      <c r="D530" s="4" t="s">
        <v>79</v>
      </c>
      <c r="E530" s="23">
        <v>5</v>
      </c>
      <c r="F530" s="13">
        <v>5</v>
      </c>
    </row>
    <row r="531" spans="2:6" ht="23.25" x14ac:dyDescent="0.25">
      <c r="B531" s="62"/>
      <c r="C531" s="64"/>
      <c r="D531" s="4" t="s">
        <v>80</v>
      </c>
      <c r="E531" s="23">
        <v>5</v>
      </c>
      <c r="F531" s="13">
        <v>4</v>
      </c>
    </row>
    <row r="532" spans="2:6" ht="23.25" x14ac:dyDescent="0.25">
      <c r="B532" s="62"/>
      <c r="C532" s="64"/>
      <c r="D532" s="4" t="s">
        <v>81</v>
      </c>
      <c r="E532" s="23">
        <v>0</v>
      </c>
      <c r="F532" s="13">
        <v>0</v>
      </c>
    </row>
    <row r="533" spans="2:6" ht="23.25" x14ac:dyDescent="0.25">
      <c r="B533" s="62"/>
      <c r="C533" s="64"/>
      <c r="D533" s="4" t="s">
        <v>82</v>
      </c>
      <c r="E533" s="23">
        <v>0</v>
      </c>
      <c r="F533" s="13">
        <v>0</v>
      </c>
    </row>
    <row r="534" spans="2:6" ht="23.25" x14ac:dyDescent="0.25">
      <c r="B534" s="62"/>
      <c r="C534" s="64"/>
      <c r="D534" s="4" t="s">
        <v>83</v>
      </c>
      <c r="E534" s="23">
        <v>0</v>
      </c>
      <c r="F534" s="13">
        <v>0</v>
      </c>
    </row>
    <row r="535" spans="2:6" ht="23.25" x14ac:dyDescent="0.25">
      <c r="B535" s="62"/>
      <c r="C535" s="64"/>
      <c r="D535" s="4" t="s">
        <v>84</v>
      </c>
      <c r="E535" s="23">
        <v>0</v>
      </c>
      <c r="F535" s="13">
        <v>0</v>
      </c>
    </row>
    <row r="536" spans="2:6" ht="23.25" x14ac:dyDescent="0.25">
      <c r="B536" s="62"/>
      <c r="C536" s="64"/>
      <c r="D536" s="4" t="s">
        <v>85</v>
      </c>
      <c r="E536" s="23">
        <v>1</v>
      </c>
      <c r="F536" s="13">
        <v>0</v>
      </c>
    </row>
    <row r="537" spans="2:6" ht="23.25" x14ac:dyDescent="0.25">
      <c r="B537" s="62"/>
      <c r="C537" s="64"/>
      <c r="D537" s="4" t="s">
        <v>86</v>
      </c>
      <c r="E537" s="23">
        <v>0</v>
      </c>
      <c r="F537" s="13">
        <v>0</v>
      </c>
    </row>
    <row r="538" spans="2:6" ht="24" thickBot="1" x14ac:dyDescent="0.3">
      <c r="B538" s="62"/>
      <c r="C538" s="64"/>
      <c r="D538" s="9" t="s">
        <v>87</v>
      </c>
      <c r="E538" s="6">
        <v>0</v>
      </c>
      <c r="F538" s="14">
        <v>0</v>
      </c>
    </row>
    <row r="539" spans="2:6" ht="24" thickBot="1" x14ac:dyDescent="0.3">
      <c r="B539" s="62"/>
      <c r="C539" s="64"/>
      <c r="D539" s="25" t="s">
        <v>88</v>
      </c>
      <c r="E539" s="6">
        <v>0</v>
      </c>
      <c r="F539" s="15">
        <v>0</v>
      </c>
    </row>
    <row r="540" spans="2:6" ht="24" thickBot="1" x14ac:dyDescent="0.3">
      <c r="B540" s="62"/>
      <c r="C540" s="65"/>
      <c r="D540" s="10" t="s">
        <v>1</v>
      </c>
      <c r="E540" s="24">
        <f t="shared" ref="E540:F540" si="44">SUM(E527:E539)</f>
        <v>44</v>
      </c>
      <c r="F540" s="20">
        <f t="shared" si="44"/>
        <v>39</v>
      </c>
    </row>
    <row r="541" spans="2:6" ht="23.25" x14ac:dyDescent="0.25">
      <c r="B541" s="62"/>
      <c r="C541" s="63" t="s">
        <v>106</v>
      </c>
      <c r="D541" s="2" t="s">
        <v>76</v>
      </c>
      <c r="E541" s="22">
        <v>4</v>
      </c>
      <c r="F541" s="12">
        <v>2</v>
      </c>
    </row>
    <row r="542" spans="2:6" ht="23.25" x14ac:dyDescent="0.25">
      <c r="B542" s="62"/>
      <c r="C542" s="64"/>
      <c r="D542" s="4" t="s">
        <v>77</v>
      </c>
      <c r="E542" s="23">
        <v>34</v>
      </c>
      <c r="F542" s="13">
        <v>26</v>
      </c>
    </row>
    <row r="543" spans="2:6" ht="23.25" x14ac:dyDescent="0.25">
      <c r="B543" s="62"/>
      <c r="C543" s="64"/>
      <c r="D543" s="4" t="s">
        <v>78</v>
      </c>
      <c r="E543" s="23">
        <v>0</v>
      </c>
      <c r="F543" s="13">
        <v>0</v>
      </c>
    </row>
    <row r="544" spans="2:6" ht="23.25" x14ac:dyDescent="0.25">
      <c r="B544" s="62"/>
      <c r="C544" s="64"/>
      <c r="D544" s="4" t="s">
        <v>79</v>
      </c>
      <c r="E544" s="23">
        <v>23</v>
      </c>
      <c r="F544" s="13">
        <v>23</v>
      </c>
    </row>
    <row r="545" spans="2:6" ht="23.25" x14ac:dyDescent="0.25">
      <c r="B545" s="62"/>
      <c r="C545" s="64"/>
      <c r="D545" s="4" t="s">
        <v>80</v>
      </c>
      <c r="E545" s="23">
        <v>17</v>
      </c>
      <c r="F545" s="13">
        <v>17</v>
      </c>
    </row>
    <row r="546" spans="2:6" ht="23.25" x14ac:dyDescent="0.25">
      <c r="B546" s="62"/>
      <c r="C546" s="64"/>
      <c r="D546" s="4" t="s">
        <v>81</v>
      </c>
      <c r="E546" s="23">
        <v>0</v>
      </c>
      <c r="F546" s="13">
        <v>0</v>
      </c>
    </row>
    <row r="547" spans="2:6" ht="23.25" x14ac:dyDescent="0.25">
      <c r="B547" s="62"/>
      <c r="C547" s="64"/>
      <c r="D547" s="4" t="s">
        <v>82</v>
      </c>
      <c r="E547" s="23">
        <v>0</v>
      </c>
      <c r="F547" s="13">
        <v>0</v>
      </c>
    </row>
    <row r="548" spans="2:6" ht="23.25" x14ac:dyDescent="0.25">
      <c r="B548" s="62"/>
      <c r="C548" s="64"/>
      <c r="D548" s="4" t="s">
        <v>83</v>
      </c>
      <c r="E548" s="23">
        <v>0</v>
      </c>
      <c r="F548" s="13">
        <v>0</v>
      </c>
    </row>
    <row r="549" spans="2:6" ht="23.25" x14ac:dyDescent="0.25">
      <c r="B549" s="62"/>
      <c r="C549" s="64"/>
      <c r="D549" s="4" t="s">
        <v>84</v>
      </c>
      <c r="E549" s="23">
        <v>0</v>
      </c>
      <c r="F549" s="13">
        <v>0</v>
      </c>
    </row>
    <row r="550" spans="2:6" ht="23.25" x14ac:dyDescent="0.25">
      <c r="B550" s="62"/>
      <c r="C550" s="64"/>
      <c r="D550" s="4" t="s">
        <v>85</v>
      </c>
      <c r="E550" s="23">
        <v>17</v>
      </c>
      <c r="F550" s="13">
        <v>17</v>
      </c>
    </row>
    <row r="551" spans="2:6" ht="23.25" x14ac:dyDescent="0.25">
      <c r="B551" s="62"/>
      <c r="C551" s="64"/>
      <c r="D551" s="4" t="s">
        <v>86</v>
      </c>
      <c r="E551" s="23">
        <v>0</v>
      </c>
      <c r="F551" s="13">
        <v>0</v>
      </c>
    </row>
    <row r="552" spans="2:6" ht="24" thickBot="1" x14ac:dyDescent="0.3">
      <c r="B552" s="62"/>
      <c r="C552" s="64"/>
      <c r="D552" s="9" t="s">
        <v>87</v>
      </c>
      <c r="E552" s="6">
        <v>0</v>
      </c>
      <c r="F552" s="14">
        <v>0</v>
      </c>
    </row>
    <row r="553" spans="2:6" ht="24" thickBot="1" x14ac:dyDescent="0.3">
      <c r="B553" s="62"/>
      <c r="C553" s="64"/>
      <c r="D553" s="25" t="s">
        <v>88</v>
      </c>
      <c r="E553" s="6">
        <v>0</v>
      </c>
      <c r="F553" s="15">
        <v>0</v>
      </c>
    </row>
    <row r="554" spans="2:6" ht="24" thickBot="1" x14ac:dyDescent="0.3">
      <c r="B554" s="62"/>
      <c r="C554" s="65"/>
      <c r="D554" s="10" t="s">
        <v>1</v>
      </c>
      <c r="E554" s="24">
        <f t="shared" ref="E554:F554" si="45">SUM(E541:E553)</f>
        <v>95</v>
      </c>
      <c r="F554" s="20">
        <f t="shared" si="45"/>
        <v>85</v>
      </c>
    </row>
    <row r="555" spans="2:6" ht="23.25" x14ac:dyDescent="0.25">
      <c r="B555" s="62"/>
      <c r="C555" s="64" t="s">
        <v>107</v>
      </c>
      <c r="D555" s="2" t="s">
        <v>76</v>
      </c>
      <c r="E555" s="22">
        <v>25</v>
      </c>
      <c r="F555" s="12">
        <v>23</v>
      </c>
    </row>
    <row r="556" spans="2:6" ht="23.25" x14ac:dyDescent="0.25">
      <c r="B556" s="62"/>
      <c r="C556" s="64"/>
      <c r="D556" s="4" t="s">
        <v>77</v>
      </c>
      <c r="E556" s="23">
        <v>102</v>
      </c>
      <c r="F556" s="13">
        <v>94</v>
      </c>
    </row>
    <row r="557" spans="2:6" ht="23.25" x14ac:dyDescent="0.25">
      <c r="B557" s="62"/>
      <c r="C557" s="64"/>
      <c r="D557" s="4" t="s">
        <v>78</v>
      </c>
      <c r="E557" s="23">
        <v>1</v>
      </c>
      <c r="F557" s="13">
        <v>1</v>
      </c>
    </row>
    <row r="558" spans="2:6" ht="23.25" x14ac:dyDescent="0.25">
      <c r="B558" s="62"/>
      <c r="C558" s="64"/>
      <c r="D558" s="4" t="s">
        <v>79</v>
      </c>
      <c r="E558" s="23">
        <v>67</v>
      </c>
      <c r="F558" s="13">
        <v>67</v>
      </c>
    </row>
    <row r="559" spans="2:6" ht="23.25" x14ac:dyDescent="0.25">
      <c r="B559" s="62"/>
      <c r="C559" s="64"/>
      <c r="D559" s="4" t="s">
        <v>80</v>
      </c>
      <c r="E559" s="23">
        <v>13</v>
      </c>
      <c r="F559" s="13">
        <v>13</v>
      </c>
    </row>
    <row r="560" spans="2:6" ht="23.25" x14ac:dyDescent="0.25">
      <c r="B560" s="62"/>
      <c r="C560" s="64"/>
      <c r="D560" s="4" t="s">
        <v>81</v>
      </c>
      <c r="E560" s="23">
        <v>0</v>
      </c>
      <c r="F560" s="13">
        <v>0</v>
      </c>
    </row>
    <row r="561" spans="2:6" ht="23.25" x14ac:dyDescent="0.25">
      <c r="B561" s="62"/>
      <c r="C561" s="64"/>
      <c r="D561" s="4" t="s">
        <v>82</v>
      </c>
      <c r="E561" s="23">
        <v>0</v>
      </c>
      <c r="F561" s="13">
        <v>0</v>
      </c>
    </row>
    <row r="562" spans="2:6" ht="23.25" x14ac:dyDescent="0.25">
      <c r="B562" s="62"/>
      <c r="C562" s="64"/>
      <c r="D562" s="4" t="s">
        <v>83</v>
      </c>
      <c r="E562" s="23">
        <v>11</v>
      </c>
      <c r="F562" s="13">
        <v>10</v>
      </c>
    </row>
    <row r="563" spans="2:6" ht="23.25" x14ac:dyDescent="0.25">
      <c r="B563" s="62"/>
      <c r="C563" s="64"/>
      <c r="D563" s="4" t="s">
        <v>84</v>
      </c>
      <c r="E563" s="23">
        <v>0</v>
      </c>
      <c r="F563" s="13">
        <v>0</v>
      </c>
    </row>
    <row r="564" spans="2:6" ht="23.25" x14ac:dyDescent="0.25">
      <c r="B564" s="62"/>
      <c r="C564" s="64"/>
      <c r="D564" s="4" t="s">
        <v>85</v>
      </c>
      <c r="E564" s="23">
        <v>7</v>
      </c>
      <c r="F564" s="13">
        <v>5</v>
      </c>
    </row>
    <row r="565" spans="2:6" ht="23.25" x14ac:dyDescent="0.25">
      <c r="B565" s="62"/>
      <c r="C565" s="64"/>
      <c r="D565" s="4" t="s">
        <v>86</v>
      </c>
      <c r="E565" s="23">
        <v>0</v>
      </c>
      <c r="F565" s="13">
        <v>0</v>
      </c>
    </row>
    <row r="566" spans="2:6" ht="24" thickBot="1" x14ac:dyDescent="0.3">
      <c r="B566" s="62"/>
      <c r="C566" s="64"/>
      <c r="D566" s="9" t="s">
        <v>87</v>
      </c>
      <c r="E566" s="6">
        <v>0</v>
      </c>
      <c r="F566" s="14">
        <v>0</v>
      </c>
    </row>
    <row r="567" spans="2:6" ht="24" thickBot="1" x14ac:dyDescent="0.3">
      <c r="B567" s="62"/>
      <c r="C567" s="64"/>
      <c r="D567" s="25" t="s">
        <v>88</v>
      </c>
      <c r="E567" s="6">
        <v>8</v>
      </c>
      <c r="F567" s="15">
        <v>8</v>
      </c>
    </row>
    <row r="568" spans="2:6" ht="24" thickBot="1" x14ac:dyDescent="0.3">
      <c r="B568" s="66"/>
      <c r="C568" s="64"/>
      <c r="D568" s="10" t="s">
        <v>1</v>
      </c>
      <c r="E568" s="24">
        <f t="shared" ref="E568:F568" si="46">SUM(E555:E567)</f>
        <v>234</v>
      </c>
      <c r="F568" s="20">
        <f t="shared" si="46"/>
        <v>221</v>
      </c>
    </row>
    <row r="569" spans="2:6" x14ac:dyDescent="0.25">
      <c r="B569" s="47" t="s">
        <v>69</v>
      </c>
      <c r="C569" s="48"/>
      <c r="D569" s="49"/>
      <c r="E569" s="53">
        <f t="shared" ref="E569:F569" si="47">SUM(E568,E554,E540,E526,E512,E498,E484)</f>
        <v>1951</v>
      </c>
      <c r="F569" s="55">
        <f t="shared" si="47"/>
        <v>1798</v>
      </c>
    </row>
    <row r="570" spans="2:6" ht="15.75" thickBot="1" x14ac:dyDescent="0.3">
      <c r="B570" s="50"/>
      <c r="C570" s="51"/>
      <c r="D570" s="52"/>
      <c r="E570" s="54"/>
      <c r="F570" s="56"/>
    </row>
    <row r="571" spans="2:6" ht="23.25" x14ac:dyDescent="0.25">
      <c r="B571" s="61" t="s">
        <v>108</v>
      </c>
      <c r="C571" s="63" t="s">
        <v>37</v>
      </c>
      <c r="D571" s="2" t="s">
        <v>76</v>
      </c>
      <c r="E571" s="22">
        <v>123</v>
      </c>
      <c r="F571" s="12">
        <v>122</v>
      </c>
    </row>
    <row r="572" spans="2:6" ht="23.25" x14ac:dyDescent="0.25">
      <c r="B572" s="62"/>
      <c r="C572" s="64"/>
      <c r="D572" s="4" t="s">
        <v>77</v>
      </c>
      <c r="E572" s="23">
        <v>396</v>
      </c>
      <c r="F572" s="13">
        <v>375</v>
      </c>
    </row>
    <row r="573" spans="2:6" ht="23.25" x14ac:dyDescent="0.25">
      <c r="B573" s="62"/>
      <c r="C573" s="64"/>
      <c r="D573" s="4" t="s">
        <v>78</v>
      </c>
      <c r="E573" s="23">
        <v>83</v>
      </c>
      <c r="F573" s="13">
        <v>81</v>
      </c>
    </row>
    <row r="574" spans="2:6" ht="23.25" x14ac:dyDescent="0.25">
      <c r="B574" s="62"/>
      <c r="C574" s="64"/>
      <c r="D574" s="4" t="s">
        <v>79</v>
      </c>
      <c r="E574" s="23">
        <v>451</v>
      </c>
      <c r="F574" s="13">
        <v>447</v>
      </c>
    </row>
    <row r="575" spans="2:6" ht="23.25" x14ac:dyDescent="0.25">
      <c r="B575" s="62"/>
      <c r="C575" s="64"/>
      <c r="D575" s="4" t="s">
        <v>80</v>
      </c>
      <c r="E575" s="23">
        <v>226</v>
      </c>
      <c r="F575" s="13">
        <v>223</v>
      </c>
    </row>
    <row r="576" spans="2:6" ht="23.25" x14ac:dyDescent="0.25">
      <c r="B576" s="62"/>
      <c r="C576" s="64"/>
      <c r="D576" s="4" t="s">
        <v>81</v>
      </c>
      <c r="E576" s="23">
        <v>32</v>
      </c>
      <c r="F576" s="13">
        <v>32</v>
      </c>
    </row>
    <row r="577" spans="2:6" ht="23.25" x14ac:dyDescent="0.25">
      <c r="B577" s="62"/>
      <c r="C577" s="64"/>
      <c r="D577" s="4" t="s">
        <v>82</v>
      </c>
      <c r="E577" s="23">
        <v>0</v>
      </c>
      <c r="F577" s="13">
        <v>0</v>
      </c>
    </row>
    <row r="578" spans="2:6" ht="23.25" x14ac:dyDescent="0.25">
      <c r="B578" s="62"/>
      <c r="C578" s="64"/>
      <c r="D578" s="4" t="s">
        <v>83</v>
      </c>
      <c r="E578" s="23">
        <v>40</v>
      </c>
      <c r="F578" s="13">
        <v>38</v>
      </c>
    </row>
    <row r="579" spans="2:6" ht="23.25" x14ac:dyDescent="0.25">
      <c r="B579" s="62"/>
      <c r="C579" s="64"/>
      <c r="D579" s="4" t="s">
        <v>84</v>
      </c>
      <c r="E579" s="23">
        <v>0</v>
      </c>
      <c r="F579" s="13">
        <v>0</v>
      </c>
    </row>
    <row r="580" spans="2:6" ht="23.25" x14ac:dyDescent="0.25">
      <c r="B580" s="62"/>
      <c r="C580" s="64"/>
      <c r="D580" s="4" t="s">
        <v>85</v>
      </c>
      <c r="E580" s="23">
        <v>34</v>
      </c>
      <c r="F580" s="13">
        <v>31</v>
      </c>
    </row>
    <row r="581" spans="2:6" ht="23.25" x14ac:dyDescent="0.25">
      <c r="B581" s="62"/>
      <c r="C581" s="64"/>
      <c r="D581" s="4" t="s">
        <v>86</v>
      </c>
      <c r="E581" s="23">
        <v>0</v>
      </c>
      <c r="F581" s="13">
        <v>0</v>
      </c>
    </row>
    <row r="582" spans="2:6" ht="24" thickBot="1" x14ac:dyDescent="0.3">
      <c r="B582" s="62"/>
      <c r="C582" s="64"/>
      <c r="D582" s="9" t="s">
        <v>87</v>
      </c>
      <c r="E582" s="6">
        <v>0</v>
      </c>
      <c r="F582" s="14">
        <v>0</v>
      </c>
    </row>
    <row r="583" spans="2:6" ht="24" thickBot="1" x14ac:dyDescent="0.3">
      <c r="B583" s="62"/>
      <c r="C583" s="64"/>
      <c r="D583" s="25" t="s">
        <v>88</v>
      </c>
      <c r="E583" s="6">
        <v>0</v>
      </c>
      <c r="F583" s="15">
        <v>0</v>
      </c>
    </row>
    <row r="584" spans="2:6" ht="24" thickBot="1" x14ac:dyDescent="0.3">
      <c r="B584" s="62"/>
      <c r="C584" s="65"/>
      <c r="D584" s="10" t="s">
        <v>1</v>
      </c>
      <c r="E584" s="24">
        <f t="shared" ref="E584:F584" si="48">SUM(E571:E583)</f>
        <v>1385</v>
      </c>
      <c r="F584" s="20">
        <f t="shared" si="48"/>
        <v>1349</v>
      </c>
    </row>
    <row r="585" spans="2:6" ht="23.25" x14ac:dyDescent="0.25">
      <c r="B585" s="62"/>
      <c r="C585" s="63" t="s">
        <v>38</v>
      </c>
      <c r="D585" s="2" t="s">
        <v>76</v>
      </c>
      <c r="E585" s="22">
        <v>16</v>
      </c>
      <c r="F585" s="12">
        <v>16</v>
      </c>
    </row>
    <row r="586" spans="2:6" ht="23.25" x14ac:dyDescent="0.25">
      <c r="B586" s="62"/>
      <c r="C586" s="64"/>
      <c r="D586" s="4" t="s">
        <v>77</v>
      </c>
      <c r="E586" s="23">
        <v>36</v>
      </c>
      <c r="F586" s="13">
        <v>34</v>
      </c>
    </row>
    <row r="587" spans="2:6" ht="23.25" x14ac:dyDescent="0.25">
      <c r="B587" s="62"/>
      <c r="C587" s="64"/>
      <c r="D587" s="4" t="s">
        <v>78</v>
      </c>
      <c r="E587" s="23">
        <v>0</v>
      </c>
      <c r="F587" s="13">
        <v>0</v>
      </c>
    </row>
    <row r="588" spans="2:6" ht="23.25" x14ac:dyDescent="0.25">
      <c r="B588" s="62"/>
      <c r="C588" s="64"/>
      <c r="D588" s="4" t="s">
        <v>79</v>
      </c>
      <c r="E588" s="23">
        <v>84</v>
      </c>
      <c r="F588" s="13">
        <v>84</v>
      </c>
    </row>
    <row r="589" spans="2:6" ht="23.25" x14ac:dyDescent="0.25">
      <c r="B589" s="62"/>
      <c r="C589" s="64"/>
      <c r="D589" s="4" t="s">
        <v>80</v>
      </c>
      <c r="E589" s="23">
        <v>11</v>
      </c>
      <c r="F589" s="13">
        <v>11</v>
      </c>
    </row>
    <row r="590" spans="2:6" ht="23.25" x14ac:dyDescent="0.25">
      <c r="B590" s="62"/>
      <c r="C590" s="64"/>
      <c r="D590" s="4" t="s">
        <v>81</v>
      </c>
      <c r="E590" s="23">
        <v>0</v>
      </c>
      <c r="F590" s="13">
        <v>0</v>
      </c>
    </row>
    <row r="591" spans="2:6" ht="23.25" x14ac:dyDescent="0.25">
      <c r="B591" s="62"/>
      <c r="C591" s="64"/>
      <c r="D591" s="4" t="s">
        <v>82</v>
      </c>
      <c r="E591" s="23">
        <v>0</v>
      </c>
      <c r="F591" s="13">
        <v>0</v>
      </c>
    </row>
    <row r="592" spans="2:6" ht="23.25" x14ac:dyDescent="0.25">
      <c r="B592" s="62"/>
      <c r="C592" s="64"/>
      <c r="D592" s="4" t="s">
        <v>83</v>
      </c>
      <c r="E592" s="23">
        <v>1</v>
      </c>
      <c r="F592" s="13">
        <v>1</v>
      </c>
    </row>
    <row r="593" spans="2:6" ht="23.25" x14ac:dyDescent="0.25">
      <c r="B593" s="62"/>
      <c r="C593" s="64"/>
      <c r="D593" s="4" t="s">
        <v>84</v>
      </c>
      <c r="E593" s="23">
        <v>0</v>
      </c>
      <c r="F593" s="13">
        <v>0</v>
      </c>
    </row>
    <row r="594" spans="2:6" ht="23.25" x14ac:dyDescent="0.25">
      <c r="B594" s="62"/>
      <c r="C594" s="64"/>
      <c r="D594" s="4" t="s">
        <v>85</v>
      </c>
      <c r="E594" s="23">
        <v>2</v>
      </c>
      <c r="F594" s="13">
        <v>2</v>
      </c>
    </row>
    <row r="595" spans="2:6" ht="23.25" x14ac:dyDescent="0.25">
      <c r="B595" s="62"/>
      <c r="C595" s="64"/>
      <c r="D595" s="4" t="s">
        <v>86</v>
      </c>
      <c r="E595" s="23">
        <v>0</v>
      </c>
      <c r="F595" s="13">
        <v>0</v>
      </c>
    </row>
    <row r="596" spans="2:6" ht="24" thickBot="1" x14ac:dyDescent="0.3">
      <c r="B596" s="62"/>
      <c r="C596" s="64"/>
      <c r="D596" s="9" t="s">
        <v>87</v>
      </c>
      <c r="E596" s="6">
        <v>0</v>
      </c>
      <c r="F596" s="14">
        <v>0</v>
      </c>
    </row>
    <row r="597" spans="2:6" ht="24" thickBot="1" x14ac:dyDescent="0.3">
      <c r="B597" s="62"/>
      <c r="C597" s="64"/>
      <c r="D597" s="25" t="s">
        <v>88</v>
      </c>
      <c r="E597" s="6">
        <v>0</v>
      </c>
      <c r="F597" s="15">
        <v>0</v>
      </c>
    </row>
    <row r="598" spans="2:6" ht="24" thickBot="1" x14ac:dyDescent="0.3">
      <c r="B598" s="62"/>
      <c r="C598" s="65"/>
      <c r="D598" s="10" t="s">
        <v>1</v>
      </c>
      <c r="E598" s="24">
        <f t="shared" ref="E598:F598" si="49">SUM(E585:E597)</f>
        <v>150</v>
      </c>
      <c r="F598" s="20">
        <f t="shared" si="49"/>
        <v>148</v>
      </c>
    </row>
    <row r="599" spans="2:6" ht="23.25" x14ac:dyDescent="0.25">
      <c r="B599" s="62"/>
      <c r="C599" s="64" t="s">
        <v>39</v>
      </c>
      <c r="D599" s="2" t="s">
        <v>76</v>
      </c>
      <c r="E599" s="22">
        <v>13</v>
      </c>
      <c r="F599" s="12">
        <v>11</v>
      </c>
    </row>
    <row r="600" spans="2:6" ht="23.25" x14ac:dyDescent="0.25">
      <c r="B600" s="62"/>
      <c r="C600" s="64"/>
      <c r="D600" s="4" t="s">
        <v>77</v>
      </c>
      <c r="E600" s="23">
        <v>34</v>
      </c>
      <c r="F600" s="13">
        <v>30</v>
      </c>
    </row>
    <row r="601" spans="2:6" ht="23.25" x14ac:dyDescent="0.25">
      <c r="B601" s="62"/>
      <c r="C601" s="64"/>
      <c r="D601" s="4" t="s">
        <v>78</v>
      </c>
      <c r="E601" s="23">
        <v>0</v>
      </c>
      <c r="F601" s="13">
        <v>0</v>
      </c>
    </row>
    <row r="602" spans="2:6" ht="23.25" x14ac:dyDescent="0.25">
      <c r="B602" s="62"/>
      <c r="C602" s="64"/>
      <c r="D602" s="4" t="s">
        <v>79</v>
      </c>
      <c r="E602" s="23">
        <v>45</v>
      </c>
      <c r="F602" s="13">
        <v>45</v>
      </c>
    </row>
    <row r="603" spans="2:6" ht="23.25" x14ac:dyDescent="0.25">
      <c r="B603" s="62"/>
      <c r="C603" s="64"/>
      <c r="D603" s="4" t="s">
        <v>80</v>
      </c>
      <c r="E603" s="23">
        <v>33</v>
      </c>
      <c r="F603" s="13">
        <v>31</v>
      </c>
    </row>
    <row r="604" spans="2:6" ht="23.25" x14ac:dyDescent="0.25">
      <c r="B604" s="62"/>
      <c r="C604" s="64"/>
      <c r="D604" s="4" t="s">
        <v>81</v>
      </c>
      <c r="E604" s="23">
        <v>0</v>
      </c>
      <c r="F604" s="13">
        <v>0</v>
      </c>
    </row>
    <row r="605" spans="2:6" ht="23.25" x14ac:dyDescent="0.25">
      <c r="B605" s="62"/>
      <c r="C605" s="64"/>
      <c r="D605" s="4" t="s">
        <v>82</v>
      </c>
      <c r="E605" s="23">
        <v>0</v>
      </c>
      <c r="F605" s="13">
        <v>0</v>
      </c>
    </row>
    <row r="606" spans="2:6" ht="23.25" x14ac:dyDescent="0.25">
      <c r="B606" s="62"/>
      <c r="C606" s="64"/>
      <c r="D606" s="4" t="s">
        <v>83</v>
      </c>
      <c r="E606" s="23">
        <v>6</v>
      </c>
      <c r="F606" s="13">
        <v>2</v>
      </c>
    </row>
    <row r="607" spans="2:6" ht="23.25" x14ac:dyDescent="0.25">
      <c r="B607" s="62"/>
      <c r="C607" s="64"/>
      <c r="D607" s="4" t="s">
        <v>84</v>
      </c>
      <c r="E607" s="23">
        <v>0</v>
      </c>
      <c r="F607" s="13">
        <v>0</v>
      </c>
    </row>
    <row r="608" spans="2:6" ht="23.25" x14ac:dyDescent="0.25">
      <c r="B608" s="62"/>
      <c r="C608" s="64"/>
      <c r="D608" s="4" t="s">
        <v>85</v>
      </c>
      <c r="E608" s="23">
        <v>2</v>
      </c>
      <c r="F608" s="13">
        <v>1</v>
      </c>
    </row>
    <row r="609" spans="2:6" ht="23.25" x14ac:dyDescent="0.25">
      <c r="B609" s="62"/>
      <c r="C609" s="64"/>
      <c r="D609" s="4" t="s">
        <v>86</v>
      </c>
      <c r="E609" s="23">
        <v>0</v>
      </c>
      <c r="F609" s="13">
        <v>0</v>
      </c>
    </row>
    <row r="610" spans="2:6" ht="24" thickBot="1" x14ac:dyDescent="0.3">
      <c r="B610" s="62"/>
      <c r="C610" s="64"/>
      <c r="D610" s="9" t="s">
        <v>87</v>
      </c>
      <c r="E610" s="6">
        <v>0</v>
      </c>
      <c r="F610" s="14">
        <v>0</v>
      </c>
    </row>
    <row r="611" spans="2:6" ht="24" thickBot="1" x14ac:dyDescent="0.3">
      <c r="B611" s="62"/>
      <c r="C611" s="64"/>
      <c r="D611" s="25" t="s">
        <v>88</v>
      </c>
      <c r="E611" s="6">
        <v>0</v>
      </c>
      <c r="F611" s="15">
        <v>0</v>
      </c>
    </row>
    <row r="612" spans="2:6" ht="24" thickBot="1" x14ac:dyDescent="0.3">
      <c r="B612" s="62"/>
      <c r="C612" s="64"/>
      <c r="D612" s="10" t="s">
        <v>1</v>
      </c>
      <c r="E612" s="24">
        <f t="shared" ref="E612:F612" si="50">SUM(E599:E611)</f>
        <v>133</v>
      </c>
      <c r="F612" s="20">
        <f t="shared" si="50"/>
        <v>120</v>
      </c>
    </row>
    <row r="613" spans="2:6" x14ac:dyDescent="0.25">
      <c r="B613" s="47" t="s">
        <v>69</v>
      </c>
      <c r="C613" s="48"/>
      <c r="D613" s="49"/>
      <c r="E613" s="53">
        <f t="shared" ref="E613:F613" si="51">SUM(E612,E598,E584)</f>
        <v>1668</v>
      </c>
      <c r="F613" s="55">
        <f t="shared" si="51"/>
        <v>1617</v>
      </c>
    </row>
    <row r="614" spans="2:6" ht="15.75" thickBot="1" x14ac:dyDescent="0.3">
      <c r="B614" s="50"/>
      <c r="C614" s="51"/>
      <c r="D614" s="52"/>
      <c r="E614" s="54"/>
      <c r="F614" s="56"/>
    </row>
    <row r="615" spans="2:6" ht="23.25" x14ac:dyDescent="0.25">
      <c r="B615" s="61" t="s">
        <v>109</v>
      </c>
      <c r="C615" s="63" t="s">
        <v>41</v>
      </c>
      <c r="D615" s="2" t="s">
        <v>76</v>
      </c>
      <c r="E615" s="22">
        <v>6</v>
      </c>
      <c r="F615" s="12">
        <v>6</v>
      </c>
    </row>
    <row r="616" spans="2:6" ht="23.25" x14ac:dyDescent="0.25">
      <c r="B616" s="62"/>
      <c r="C616" s="64"/>
      <c r="D616" s="4" t="s">
        <v>77</v>
      </c>
      <c r="E616" s="23">
        <v>12</v>
      </c>
      <c r="F616" s="13">
        <v>12</v>
      </c>
    </row>
    <row r="617" spans="2:6" ht="23.25" x14ac:dyDescent="0.25">
      <c r="B617" s="62"/>
      <c r="C617" s="64"/>
      <c r="D617" s="4" t="s">
        <v>78</v>
      </c>
      <c r="E617" s="23">
        <v>0</v>
      </c>
      <c r="F617" s="13">
        <v>0</v>
      </c>
    </row>
    <row r="618" spans="2:6" ht="23.25" x14ac:dyDescent="0.25">
      <c r="B618" s="62"/>
      <c r="C618" s="64"/>
      <c r="D618" s="4" t="s">
        <v>79</v>
      </c>
      <c r="E618" s="23">
        <v>61</v>
      </c>
      <c r="F618" s="13">
        <v>61</v>
      </c>
    </row>
    <row r="619" spans="2:6" ht="23.25" x14ac:dyDescent="0.25">
      <c r="B619" s="62"/>
      <c r="C619" s="64"/>
      <c r="D619" s="4" t="s">
        <v>80</v>
      </c>
      <c r="E619" s="23">
        <v>10</v>
      </c>
      <c r="F619" s="13">
        <v>10</v>
      </c>
    </row>
    <row r="620" spans="2:6" ht="23.25" x14ac:dyDescent="0.25">
      <c r="B620" s="62"/>
      <c r="C620" s="64"/>
      <c r="D620" s="4" t="s">
        <v>81</v>
      </c>
      <c r="E620" s="23">
        <v>0</v>
      </c>
      <c r="F620" s="13">
        <v>0</v>
      </c>
    </row>
    <row r="621" spans="2:6" ht="23.25" x14ac:dyDescent="0.25">
      <c r="B621" s="62"/>
      <c r="C621" s="64"/>
      <c r="D621" s="4" t="s">
        <v>82</v>
      </c>
      <c r="E621" s="23">
        <v>0</v>
      </c>
      <c r="F621" s="13">
        <v>0</v>
      </c>
    </row>
    <row r="622" spans="2:6" ht="23.25" x14ac:dyDescent="0.25">
      <c r="B622" s="62"/>
      <c r="C622" s="64"/>
      <c r="D622" s="4" t="s">
        <v>83</v>
      </c>
      <c r="E622" s="23">
        <v>5</v>
      </c>
      <c r="F622" s="13">
        <v>5</v>
      </c>
    </row>
    <row r="623" spans="2:6" ht="23.25" x14ac:dyDescent="0.25">
      <c r="B623" s="62"/>
      <c r="C623" s="64"/>
      <c r="D623" s="4" t="s">
        <v>84</v>
      </c>
      <c r="E623" s="23">
        <v>0</v>
      </c>
      <c r="F623" s="13">
        <v>0</v>
      </c>
    </row>
    <row r="624" spans="2:6" ht="23.25" x14ac:dyDescent="0.25">
      <c r="B624" s="62"/>
      <c r="C624" s="64"/>
      <c r="D624" s="4" t="s">
        <v>85</v>
      </c>
      <c r="E624" s="23">
        <v>0</v>
      </c>
      <c r="F624" s="13">
        <v>0</v>
      </c>
    </row>
    <row r="625" spans="2:6" ht="23.25" x14ac:dyDescent="0.25">
      <c r="B625" s="62"/>
      <c r="C625" s="64"/>
      <c r="D625" s="4" t="s">
        <v>86</v>
      </c>
      <c r="E625" s="23">
        <v>0</v>
      </c>
      <c r="F625" s="13">
        <v>0</v>
      </c>
    </row>
    <row r="626" spans="2:6" ht="24" thickBot="1" x14ac:dyDescent="0.3">
      <c r="B626" s="62"/>
      <c r="C626" s="64"/>
      <c r="D626" s="9" t="s">
        <v>87</v>
      </c>
      <c r="E626" s="6">
        <v>0</v>
      </c>
      <c r="F626" s="14">
        <v>0</v>
      </c>
    </row>
    <row r="627" spans="2:6" ht="24" thickBot="1" x14ac:dyDescent="0.3">
      <c r="B627" s="62"/>
      <c r="C627" s="64"/>
      <c r="D627" s="25" t="s">
        <v>88</v>
      </c>
      <c r="E627" s="6">
        <v>0</v>
      </c>
      <c r="F627" s="15">
        <v>0</v>
      </c>
    </row>
    <row r="628" spans="2:6" ht="24" thickBot="1" x14ac:dyDescent="0.3">
      <c r="B628" s="62"/>
      <c r="C628" s="65"/>
      <c r="D628" s="10" t="s">
        <v>1</v>
      </c>
      <c r="E628" s="24">
        <f t="shared" ref="E628:F628" si="52">SUM(E615:E627)</f>
        <v>94</v>
      </c>
      <c r="F628" s="20">
        <f t="shared" si="52"/>
        <v>94</v>
      </c>
    </row>
    <row r="629" spans="2:6" ht="23.25" x14ac:dyDescent="0.25">
      <c r="B629" s="62"/>
      <c r="C629" s="63" t="s">
        <v>42</v>
      </c>
      <c r="D629" s="2" t="s">
        <v>76</v>
      </c>
      <c r="E629" s="22">
        <v>6</v>
      </c>
      <c r="F629" s="12">
        <v>6</v>
      </c>
    </row>
    <row r="630" spans="2:6" ht="23.25" x14ac:dyDescent="0.25">
      <c r="B630" s="62"/>
      <c r="C630" s="64"/>
      <c r="D630" s="4" t="s">
        <v>77</v>
      </c>
      <c r="E630" s="23">
        <v>42</v>
      </c>
      <c r="F630" s="13">
        <v>40</v>
      </c>
    </row>
    <row r="631" spans="2:6" ht="23.25" x14ac:dyDescent="0.25">
      <c r="B631" s="62"/>
      <c r="C631" s="64"/>
      <c r="D631" s="4" t="s">
        <v>78</v>
      </c>
      <c r="E631" s="23">
        <v>0</v>
      </c>
      <c r="F631" s="13">
        <v>0</v>
      </c>
    </row>
    <row r="632" spans="2:6" ht="23.25" x14ac:dyDescent="0.25">
      <c r="B632" s="62"/>
      <c r="C632" s="64"/>
      <c r="D632" s="4" t="s">
        <v>79</v>
      </c>
      <c r="E632" s="23">
        <v>33</v>
      </c>
      <c r="F632" s="13">
        <v>33</v>
      </c>
    </row>
    <row r="633" spans="2:6" ht="23.25" x14ac:dyDescent="0.25">
      <c r="B633" s="62"/>
      <c r="C633" s="64"/>
      <c r="D633" s="4" t="s">
        <v>80</v>
      </c>
      <c r="E633" s="23">
        <v>18</v>
      </c>
      <c r="F633" s="13">
        <v>18</v>
      </c>
    </row>
    <row r="634" spans="2:6" ht="23.25" x14ac:dyDescent="0.25">
      <c r="B634" s="62"/>
      <c r="C634" s="64"/>
      <c r="D634" s="4" t="s">
        <v>81</v>
      </c>
      <c r="E634" s="23">
        <v>0</v>
      </c>
      <c r="F634" s="13">
        <v>0</v>
      </c>
    </row>
    <row r="635" spans="2:6" ht="23.25" x14ac:dyDescent="0.25">
      <c r="B635" s="62"/>
      <c r="C635" s="64"/>
      <c r="D635" s="4" t="s">
        <v>82</v>
      </c>
      <c r="E635" s="23">
        <v>0</v>
      </c>
      <c r="F635" s="13">
        <v>0</v>
      </c>
    </row>
    <row r="636" spans="2:6" ht="23.25" x14ac:dyDescent="0.25">
      <c r="B636" s="62"/>
      <c r="C636" s="64"/>
      <c r="D636" s="4" t="s">
        <v>83</v>
      </c>
      <c r="E636" s="23">
        <v>1</v>
      </c>
      <c r="F636" s="13">
        <v>1</v>
      </c>
    </row>
    <row r="637" spans="2:6" ht="23.25" x14ac:dyDescent="0.25">
      <c r="B637" s="62"/>
      <c r="C637" s="64"/>
      <c r="D637" s="4" t="s">
        <v>84</v>
      </c>
      <c r="E637" s="23">
        <v>0</v>
      </c>
      <c r="F637" s="13">
        <v>0</v>
      </c>
    </row>
    <row r="638" spans="2:6" ht="23.25" x14ac:dyDescent="0.25">
      <c r="B638" s="62"/>
      <c r="C638" s="64"/>
      <c r="D638" s="4" t="s">
        <v>85</v>
      </c>
      <c r="E638" s="23">
        <v>3</v>
      </c>
      <c r="F638" s="13">
        <v>2</v>
      </c>
    </row>
    <row r="639" spans="2:6" ht="23.25" x14ac:dyDescent="0.25">
      <c r="B639" s="62"/>
      <c r="C639" s="64"/>
      <c r="D639" s="4" t="s">
        <v>86</v>
      </c>
      <c r="E639" s="23">
        <v>0</v>
      </c>
      <c r="F639" s="13">
        <v>0</v>
      </c>
    </row>
    <row r="640" spans="2:6" ht="24" thickBot="1" x14ac:dyDescent="0.3">
      <c r="B640" s="62"/>
      <c r="C640" s="64"/>
      <c r="D640" s="9" t="s">
        <v>87</v>
      </c>
      <c r="E640" s="6">
        <v>0</v>
      </c>
      <c r="F640" s="14">
        <v>0</v>
      </c>
    </row>
    <row r="641" spans="2:6" ht="24" thickBot="1" x14ac:dyDescent="0.3">
      <c r="B641" s="62"/>
      <c r="C641" s="64"/>
      <c r="D641" s="25" t="s">
        <v>88</v>
      </c>
      <c r="E641" s="6">
        <v>1</v>
      </c>
      <c r="F641" s="15">
        <v>1</v>
      </c>
    </row>
    <row r="642" spans="2:6" ht="24" thickBot="1" x14ac:dyDescent="0.3">
      <c r="B642" s="62"/>
      <c r="C642" s="65"/>
      <c r="D642" s="10" t="s">
        <v>1</v>
      </c>
      <c r="E642" s="24">
        <f t="shared" ref="E642:F642" si="53">SUM(E629:E641)</f>
        <v>104</v>
      </c>
      <c r="F642" s="20">
        <f t="shared" si="53"/>
        <v>101</v>
      </c>
    </row>
    <row r="643" spans="2:6" ht="23.25" x14ac:dyDescent="0.25">
      <c r="B643" s="62"/>
      <c r="C643" s="64" t="s">
        <v>43</v>
      </c>
      <c r="D643" s="2" t="s">
        <v>76</v>
      </c>
      <c r="E643" s="22">
        <v>7</v>
      </c>
      <c r="F643" s="12">
        <v>7</v>
      </c>
    </row>
    <row r="644" spans="2:6" ht="23.25" x14ac:dyDescent="0.25">
      <c r="B644" s="62"/>
      <c r="C644" s="64"/>
      <c r="D644" s="4" t="s">
        <v>77</v>
      </c>
      <c r="E644" s="23">
        <v>38</v>
      </c>
      <c r="F644" s="13">
        <v>37</v>
      </c>
    </row>
    <row r="645" spans="2:6" ht="23.25" x14ac:dyDescent="0.25">
      <c r="B645" s="62"/>
      <c r="C645" s="64"/>
      <c r="D645" s="4" t="s">
        <v>78</v>
      </c>
      <c r="E645" s="23">
        <v>5</v>
      </c>
      <c r="F645" s="13">
        <v>5</v>
      </c>
    </row>
    <row r="646" spans="2:6" ht="23.25" x14ac:dyDescent="0.25">
      <c r="B646" s="62"/>
      <c r="C646" s="64"/>
      <c r="D646" s="4" t="s">
        <v>79</v>
      </c>
      <c r="E646" s="23">
        <v>90</v>
      </c>
      <c r="F646" s="13">
        <v>88</v>
      </c>
    </row>
    <row r="647" spans="2:6" ht="23.25" x14ac:dyDescent="0.25">
      <c r="B647" s="62"/>
      <c r="C647" s="64"/>
      <c r="D647" s="4" t="s">
        <v>80</v>
      </c>
      <c r="E647" s="23">
        <v>48</v>
      </c>
      <c r="F647" s="13">
        <v>48</v>
      </c>
    </row>
    <row r="648" spans="2:6" ht="23.25" x14ac:dyDescent="0.25">
      <c r="B648" s="62"/>
      <c r="C648" s="64"/>
      <c r="D648" s="4" t="s">
        <v>81</v>
      </c>
      <c r="E648" s="23">
        <v>4</v>
      </c>
      <c r="F648" s="13">
        <v>4</v>
      </c>
    </row>
    <row r="649" spans="2:6" ht="23.25" x14ac:dyDescent="0.25">
      <c r="B649" s="62"/>
      <c r="C649" s="64"/>
      <c r="D649" s="4" t="s">
        <v>82</v>
      </c>
      <c r="E649" s="23">
        <v>0</v>
      </c>
      <c r="F649" s="13">
        <v>0</v>
      </c>
    </row>
    <row r="650" spans="2:6" ht="23.25" x14ac:dyDescent="0.25">
      <c r="B650" s="62"/>
      <c r="C650" s="64"/>
      <c r="D650" s="4" t="s">
        <v>83</v>
      </c>
      <c r="E650" s="23">
        <v>24</v>
      </c>
      <c r="F650" s="13">
        <v>24</v>
      </c>
    </row>
    <row r="651" spans="2:6" ht="23.25" x14ac:dyDescent="0.25">
      <c r="B651" s="62"/>
      <c r="C651" s="64"/>
      <c r="D651" s="4" t="s">
        <v>84</v>
      </c>
      <c r="E651" s="23">
        <v>0</v>
      </c>
      <c r="F651" s="13">
        <v>0</v>
      </c>
    </row>
    <row r="652" spans="2:6" ht="23.25" x14ac:dyDescent="0.25">
      <c r="B652" s="62"/>
      <c r="C652" s="64"/>
      <c r="D652" s="4" t="s">
        <v>85</v>
      </c>
      <c r="E652" s="23">
        <v>11</v>
      </c>
      <c r="F652" s="13">
        <v>11</v>
      </c>
    </row>
    <row r="653" spans="2:6" ht="23.25" x14ac:dyDescent="0.25">
      <c r="B653" s="62"/>
      <c r="C653" s="64"/>
      <c r="D653" s="4" t="s">
        <v>86</v>
      </c>
      <c r="E653" s="23">
        <v>0</v>
      </c>
      <c r="F653" s="13">
        <v>0</v>
      </c>
    </row>
    <row r="654" spans="2:6" ht="24" thickBot="1" x14ac:dyDescent="0.3">
      <c r="B654" s="62"/>
      <c r="C654" s="64"/>
      <c r="D654" s="9" t="s">
        <v>87</v>
      </c>
      <c r="E654" s="6">
        <v>0</v>
      </c>
      <c r="F654" s="14">
        <v>0</v>
      </c>
    </row>
    <row r="655" spans="2:6" ht="24" thickBot="1" x14ac:dyDescent="0.3">
      <c r="B655" s="62"/>
      <c r="C655" s="64"/>
      <c r="D655" s="25" t="s">
        <v>88</v>
      </c>
      <c r="E655" s="6">
        <v>0</v>
      </c>
      <c r="F655" s="15">
        <v>0</v>
      </c>
    </row>
    <row r="656" spans="2:6" ht="24" thickBot="1" x14ac:dyDescent="0.3">
      <c r="B656" s="62"/>
      <c r="C656" s="64"/>
      <c r="D656" s="10" t="s">
        <v>1</v>
      </c>
      <c r="E656" s="24">
        <f t="shared" ref="E656:F656" si="54">SUM(E643:E655)</f>
        <v>227</v>
      </c>
      <c r="F656" s="20">
        <f t="shared" si="54"/>
        <v>224</v>
      </c>
    </row>
    <row r="657" spans="2:6" x14ac:dyDescent="0.25">
      <c r="B657" s="47" t="s">
        <v>69</v>
      </c>
      <c r="C657" s="48"/>
      <c r="D657" s="49"/>
      <c r="E657" s="53">
        <f t="shared" ref="E657:F657" si="55">SUM(E656,E642,E628)</f>
        <v>425</v>
      </c>
      <c r="F657" s="55">
        <f t="shared" si="55"/>
        <v>419</v>
      </c>
    </row>
    <row r="658" spans="2:6" ht="15.75" thickBot="1" x14ac:dyDescent="0.3">
      <c r="B658" s="50"/>
      <c r="C658" s="51"/>
      <c r="D658" s="52"/>
      <c r="E658" s="54"/>
      <c r="F658" s="56"/>
    </row>
    <row r="659" spans="2:6" x14ac:dyDescent="0.25">
      <c r="B659" s="11"/>
      <c r="C659" s="11"/>
      <c r="D659" s="11"/>
      <c r="E659" s="16"/>
      <c r="F659" s="18"/>
    </row>
    <row r="660" spans="2:6" x14ac:dyDescent="0.25">
      <c r="B660" s="11"/>
      <c r="C660" s="11"/>
      <c r="D660" s="11"/>
      <c r="E660" s="16"/>
      <c r="F660" s="16"/>
    </row>
    <row r="661" spans="2:6" ht="15.75" thickBot="1" x14ac:dyDescent="0.3">
      <c r="B661" s="11"/>
      <c r="C661" s="11"/>
      <c r="D661" s="11"/>
      <c r="E661" s="16"/>
      <c r="F661" s="19"/>
    </row>
    <row r="662" spans="2:6" x14ac:dyDescent="0.25">
      <c r="B662" s="11"/>
      <c r="C662" s="82" t="s">
        <v>68</v>
      </c>
      <c r="D662" s="82" t="s">
        <v>110</v>
      </c>
      <c r="E662" s="85"/>
      <c r="F662" s="86"/>
    </row>
    <row r="663" spans="2:6" ht="15.75" thickBot="1" x14ac:dyDescent="0.3">
      <c r="B663" s="11"/>
      <c r="C663" s="83"/>
      <c r="D663" s="83"/>
      <c r="E663" s="87"/>
      <c r="F663" s="88"/>
    </row>
    <row r="664" spans="2:6" x14ac:dyDescent="0.25">
      <c r="B664" s="11"/>
      <c r="C664" s="83"/>
      <c r="D664" s="83"/>
      <c r="E664" s="89"/>
      <c r="F664" s="40"/>
    </row>
    <row r="665" spans="2:6" x14ac:dyDescent="0.25">
      <c r="B665" s="11"/>
      <c r="C665" s="83"/>
      <c r="D665" s="83"/>
      <c r="E665" s="90"/>
      <c r="F665" s="42"/>
    </row>
    <row r="666" spans="2:6" ht="15.75" thickBot="1" x14ac:dyDescent="0.3">
      <c r="B666" s="11"/>
      <c r="C666" s="83"/>
      <c r="D666" s="83"/>
      <c r="E666" s="90"/>
      <c r="F666" s="42"/>
    </row>
    <row r="667" spans="2:6" ht="15" customHeight="1" x14ac:dyDescent="0.25">
      <c r="B667" s="11"/>
      <c r="C667" s="83"/>
      <c r="D667" s="83"/>
      <c r="E667" s="91" t="s">
        <v>73</v>
      </c>
      <c r="F667" s="45" t="s">
        <v>74</v>
      </c>
    </row>
    <row r="668" spans="2:6" ht="37.5" customHeight="1" thickBot="1" x14ac:dyDescent="0.3">
      <c r="C668" s="84"/>
      <c r="D668" s="84"/>
      <c r="E668" s="92"/>
      <c r="F668" s="46"/>
    </row>
    <row r="669" spans="2:6" ht="23.25" customHeight="1" x14ac:dyDescent="0.25">
      <c r="C669" s="70" t="s">
        <v>5</v>
      </c>
      <c r="D669" s="2" t="s">
        <v>76</v>
      </c>
      <c r="E669" s="3">
        <f t="shared" ref="E669:F669" si="56">SUM(E7,E21,E35,E49)</f>
        <v>1162</v>
      </c>
      <c r="F669" s="26">
        <f t="shared" si="56"/>
        <v>1094</v>
      </c>
    </row>
    <row r="670" spans="2:6" ht="23.25" customHeight="1" x14ac:dyDescent="0.25">
      <c r="C670" s="71"/>
      <c r="D670" s="4" t="s">
        <v>77</v>
      </c>
      <c r="E670" s="3">
        <f t="shared" ref="E670:F681" si="57">SUM(E8,E22,E36,E50)</f>
        <v>2139</v>
      </c>
      <c r="F670" s="26">
        <f t="shared" si="57"/>
        <v>2033</v>
      </c>
    </row>
    <row r="671" spans="2:6" ht="23.25" customHeight="1" x14ac:dyDescent="0.25">
      <c r="C671" s="71"/>
      <c r="D671" s="4" t="s">
        <v>78</v>
      </c>
      <c r="E671" s="3">
        <f t="shared" si="57"/>
        <v>627</v>
      </c>
      <c r="F671" s="26">
        <f t="shared" si="57"/>
        <v>589</v>
      </c>
    </row>
    <row r="672" spans="2:6" ht="23.25" customHeight="1" x14ac:dyDescent="0.25">
      <c r="C672" s="71"/>
      <c r="D672" s="4" t="s">
        <v>79</v>
      </c>
      <c r="E672" s="3">
        <f t="shared" si="57"/>
        <v>6165</v>
      </c>
      <c r="F672" s="26">
        <f t="shared" si="57"/>
        <v>5904</v>
      </c>
    </row>
    <row r="673" spans="3:6" ht="23.25" customHeight="1" x14ac:dyDescent="0.25">
      <c r="C673" s="71"/>
      <c r="D673" s="4" t="s">
        <v>80</v>
      </c>
      <c r="E673" s="3">
        <f t="shared" si="57"/>
        <v>4832</v>
      </c>
      <c r="F673" s="26">
        <f t="shared" si="57"/>
        <v>4708</v>
      </c>
    </row>
    <row r="674" spans="3:6" ht="23.25" customHeight="1" x14ac:dyDescent="0.25">
      <c r="C674" s="71"/>
      <c r="D674" s="4" t="s">
        <v>81</v>
      </c>
      <c r="E674" s="3">
        <f t="shared" si="57"/>
        <v>745</v>
      </c>
      <c r="F674" s="26">
        <f t="shared" si="57"/>
        <v>720</v>
      </c>
    </row>
    <row r="675" spans="3:6" ht="23.25" customHeight="1" x14ac:dyDescent="0.25">
      <c r="C675" s="71"/>
      <c r="D675" s="4" t="s">
        <v>82</v>
      </c>
      <c r="E675" s="3">
        <f t="shared" si="57"/>
        <v>4</v>
      </c>
      <c r="F675" s="26">
        <f t="shared" si="57"/>
        <v>4</v>
      </c>
    </row>
    <row r="676" spans="3:6" ht="23.25" customHeight="1" x14ac:dyDescent="0.25">
      <c r="C676" s="71"/>
      <c r="D676" s="4" t="s">
        <v>83</v>
      </c>
      <c r="E676" s="3">
        <f t="shared" si="57"/>
        <v>2407</v>
      </c>
      <c r="F676" s="26">
        <f t="shared" si="57"/>
        <v>2205</v>
      </c>
    </row>
    <row r="677" spans="3:6" ht="23.25" customHeight="1" x14ac:dyDescent="0.25">
      <c r="C677" s="71"/>
      <c r="D677" s="4" t="s">
        <v>84</v>
      </c>
      <c r="E677" s="3">
        <f t="shared" si="57"/>
        <v>0</v>
      </c>
      <c r="F677" s="26">
        <f t="shared" si="57"/>
        <v>0</v>
      </c>
    </row>
    <row r="678" spans="3:6" ht="23.25" customHeight="1" x14ac:dyDescent="0.25">
      <c r="C678" s="71"/>
      <c r="D678" s="4" t="s">
        <v>85</v>
      </c>
      <c r="E678" s="3">
        <f t="shared" si="57"/>
        <v>1578</v>
      </c>
      <c r="F678" s="26">
        <f t="shared" si="57"/>
        <v>1538</v>
      </c>
    </row>
    <row r="679" spans="3:6" ht="23.25" customHeight="1" x14ac:dyDescent="0.25">
      <c r="C679" s="71"/>
      <c r="D679" s="4" t="s">
        <v>86</v>
      </c>
      <c r="E679" s="3">
        <f t="shared" si="57"/>
        <v>1</v>
      </c>
      <c r="F679" s="26">
        <f t="shared" si="57"/>
        <v>1</v>
      </c>
    </row>
    <row r="680" spans="3:6" ht="24" customHeight="1" thickBot="1" x14ac:dyDescent="0.3">
      <c r="C680" s="71"/>
      <c r="D680" s="9" t="s">
        <v>87</v>
      </c>
      <c r="E680" s="3">
        <f t="shared" si="57"/>
        <v>0</v>
      </c>
      <c r="F680" s="26">
        <f t="shared" si="57"/>
        <v>0</v>
      </c>
    </row>
    <row r="681" spans="3:6" ht="24" customHeight="1" thickBot="1" x14ac:dyDescent="0.3">
      <c r="C681" s="71"/>
      <c r="D681" s="5" t="s">
        <v>88</v>
      </c>
      <c r="E681" s="3">
        <f t="shared" si="57"/>
        <v>5</v>
      </c>
      <c r="F681" s="26">
        <f t="shared" si="57"/>
        <v>5</v>
      </c>
    </row>
    <row r="682" spans="3:6" ht="24" customHeight="1" thickBot="1" x14ac:dyDescent="0.3">
      <c r="C682" s="72"/>
      <c r="D682" s="10" t="s">
        <v>1</v>
      </c>
      <c r="E682" s="8">
        <f t="shared" ref="E682:F682" si="58">SUM(E669:E681)</f>
        <v>19665</v>
      </c>
      <c r="F682" s="20">
        <f t="shared" si="58"/>
        <v>18801</v>
      </c>
    </row>
    <row r="683" spans="3:6" ht="23.25" customHeight="1" x14ac:dyDescent="0.25">
      <c r="C683" s="70" t="s">
        <v>9</v>
      </c>
      <c r="D683" s="2" t="s">
        <v>76</v>
      </c>
      <c r="E683" s="3">
        <f t="shared" ref="E683:F683" si="59">SUM(E65,E79)</f>
        <v>221</v>
      </c>
      <c r="F683" s="26">
        <f t="shared" si="59"/>
        <v>202</v>
      </c>
    </row>
    <row r="684" spans="3:6" ht="23.25" customHeight="1" x14ac:dyDescent="0.25">
      <c r="C684" s="71"/>
      <c r="D684" s="4" t="s">
        <v>77</v>
      </c>
      <c r="E684" s="3">
        <f t="shared" ref="E684:F695" si="60">SUM(E66,E80)</f>
        <v>707</v>
      </c>
      <c r="F684" s="26">
        <f t="shared" si="60"/>
        <v>654</v>
      </c>
    </row>
    <row r="685" spans="3:6" ht="23.25" customHeight="1" x14ac:dyDescent="0.25">
      <c r="C685" s="71"/>
      <c r="D685" s="4" t="s">
        <v>78</v>
      </c>
      <c r="E685" s="3">
        <f t="shared" si="60"/>
        <v>250</v>
      </c>
      <c r="F685" s="26">
        <f t="shared" si="60"/>
        <v>234</v>
      </c>
    </row>
    <row r="686" spans="3:6" ht="23.25" customHeight="1" x14ac:dyDescent="0.25">
      <c r="C686" s="71"/>
      <c r="D686" s="4" t="s">
        <v>79</v>
      </c>
      <c r="E686" s="3">
        <f t="shared" si="60"/>
        <v>1551</v>
      </c>
      <c r="F686" s="26">
        <f t="shared" si="60"/>
        <v>1533</v>
      </c>
    </row>
    <row r="687" spans="3:6" ht="23.25" customHeight="1" x14ac:dyDescent="0.25">
      <c r="C687" s="71"/>
      <c r="D687" s="4" t="s">
        <v>80</v>
      </c>
      <c r="E687" s="3">
        <f t="shared" si="60"/>
        <v>989</v>
      </c>
      <c r="F687" s="26">
        <f t="shared" si="60"/>
        <v>948</v>
      </c>
    </row>
    <row r="688" spans="3:6" ht="23.25" customHeight="1" x14ac:dyDescent="0.25">
      <c r="C688" s="71"/>
      <c r="D688" s="4" t="s">
        <v>81</v>
      </c>
      <c r="E688" s="3">
        <f t="shared" si="60"/>
        <v>130</v>
      </c>
      <c r="F688" s="26">
        <f t="shared" si="60"/>
        <v>120</v>
      </c>
    </row>
    <row r="689" spans="3:6" ht="23.25" customHeight="1" x14ac:dyDescent="0.25">
      <c r="C689" s="71"/>
      <c r="D689" s="4" t="s">
        <v>82</v>
      </c>
      <c r="E689" s="3">
        <f t="shared" si="60"/>
        <v>0</v>
      </c>
      <c r="F689" s="26">
        <f t="shared" si="60"/>
        <v>0</v>
      </c>
    </row>
    <row r="690" spans="3:6" ht="23.25" customHeight="1" x14ac:dyDescent="0.25">
      <c r="C690" s="71"/>
      <c r="D690" s="4" t="s">
        <v>83</v>
      </c>
      <c r="E690" s="3">
        <f t="shared" si="60"/>
        <v>162</v>
      </c>
      <c r="F690" s="26">
        <f t="shared" si="60"/>
        <v>152</v>
      </c>
    </row>
    <row r="691" spans="3:6" ht="23.25" customHeight="1" x14ac:dyDescent="0.25">
      <c r="C691" s="71"/>
      <c r="D691" s="4" t="s">
        <v>84</v>
      </c>
      <c r="E691" s="3">
        <f t="shared" si="60"/>
        <v>0</v>
      </c>
      <c r="F691" s="26">
        <f t="shared" si="60"/>
        <v>0</v>
      </c>
    </row>
    <row r="692" spans="3:6" ht="23.25" customHeight="1" x14ac:dyDescent="0.25">
      <c r="C692" s="71"/>
      <c r="D692" s="4" t="s">
        <v>85</v>
      </c>
      <c r="E692" s="3">
        <f t="shared" si="60"/>
        <v>145</v>
      </c>
      <c r="F692" s="26">
        <f t="shared" si="60"/>
        <v>142</v>
      </c>
    </row>
    <row r="693" spans="3:6" ht="23.25" customHeight="1" x14ac:dyDescent="0.25">
      <c r="C693" s="71"/>
      <c r="D693" s="4" t="s">
        <v>86</v>
      </c>
      <c r="E693" s="3">
        <f t="shared" si="60"/>
        <v>1</v>
      </c>
      <c r="F693" s="26">
        <f t="shared" si="60"/>
        <v>1</v>
      </c>
    </row>
    <row r="694" spans="3:6" ht="24" customHeight="1" thickBot="1" x14ac:dyDescent="0.3">
      <c r="C694" s="71"/>
      <c r="D694" s="9" t="s">
        <v>87</v>
      </c>
      <c r="E694" s="3">
        <f t="shared" si="60"/>
        <v>0</v>
      </c>
      <c r="F694" s="26">
        <f t="shared" si="60"/>
        <v>0</v>
      </c>
    </row>
    <row r="695" spans="3:6" ht="24" customHeight="1" thickBot="1" x14ac:dyDescent="0.3">
      <c r="C695" s="71"/>
      <c r="D695" s="5" t="s">
        <v>88</v>
      </c>
      <c r="E695" s="3">
        <f t="shared" si="60"/>
        <v>1</v>
      </c>
      <c r="F695" s="26">
        <f t="shared" si="60"/>
        <v>0</v>
      </c>
    </row>
    <row r="696" spans="3:6" ht="24" customHeight="1" thickBot="1" x14ac:dyDescent="0.3">
      <c r="C696" s="72"/>
      <c r="D696" s="10" t="s">
        <v>1</v>
      </c>
      <c r="E696" s="8">
        <f t="shared" ref="E696:F696" si="61">SUM(E683:E695)</f>
        <v>4157</v>
      </c>
      <c r="F696" s="20">
        <f t="shared" si="61"/>
        <v>3986</v>
      </c>
    </row>
    <row r="697" spans="3:6" ht="23.25" x14ac:dyDescent="0.25">
      <c r="C697" s="70" t="s">
        <v>111</v>
      </c>
      <c r="D697" s="2" t="s">
        <v>76</v>
      </c>
      <c r="E697" s="3">
        <f t="shared" ref="E697:F697" si="62">SUM(E95,E109,)</f>
        <v>36</v>
      </c>
      <c r="F697" s="26">
        <f t="shared" si="62"/>
        <v>27</v>
      </c>
    </row>
    <row r="698" spans="3:6" ht="23.25" x14ac:dyDescent="0.25">
      <c r="C698" s="71"/>
      <c r="D698" s="4" t="s">
        <v>77</v>
      </c>
      <c r="E698" s="3">
        <f t="shared" ref="E698:F709" si="63">SUM(E96,E110,)</f>
        <v>67</v>
      </c>
      <c r="F698" s="26">
        <f t="shared" si="63"/>
        <v>43</v>
      </c>
    </row>
    <row r="699" spans="3:6" ht="23.25" x14ac:dyDescent="0.25">
      <c r="C699" s="71"/>
      <c r="D699" s="4" t="s">
        <v>78</v>
      </c>
      <c r="E699" s="3">
        <f t="shared" si="63"/>
        <v>7</v>
      </c>
      <c r="F699" s="26">
        <f t="shared" si="63"/>
        <v>5</v>
      </c>
    </row>
    <row r="700" spans="3:6" ht="23.25" x14ac:dyDescent="0.25">
      <c r="C700" s="71"/>
      <c r="D700" s="4" t="s">
        <v>79</v>
      </c>
      <c r="E700" s="3">
        <f t="shared" si="63"/>
        <v>100</v>
      </c>
      <c r="F700" s="26">
        <f t="shared" si="63"/>
        <v>100</v>
      </c>
    </row>
    <row r="701" spans="3:6" ht="23.25" x14ac:dyDescent="0.25">
      <c r="C701" s="71"/>
      <c r="D701" s="4" t="s">
        <v>80</v>
      </c>
      <c r="E701" s="3">
        <f t="shared" si="63"/>
        <v>36</v>
      </c>
      <c r="F701" s="26">
        <f t="shared" si="63"/>
        <v>30</v>
      </c>
    </row>
    <row r="702" spans="3:6" ht="23.25" x14ac:dyDescent="0.25">
      <c r="C702" s="71"/>
      <c r="D702" s="4" t="s">
        <v>81</v>
      </c>
      <c r="E702" s="3">
        <f t="shared" si="63"/>
        <v>16</v>
      </c>
      <c r="F702" s="26">
        <f t="shared" si="63"/>
        <v>13</v>
      </c>
    </row>
    <row r="703" spans="3:6" ht="23.25" x14ac:dyDescent="0.25">
      <c r="C703" s="71"/>
      <c r="D703" s="4" t="s">
        <v>82</v>
      </c>
      <c r="E703" s="3">
        <f t="shared" si="63"/>
        <v>0</v>
      </c>
      <c r="F703" s="26">
        <f t="shared" si="63"/>
        <v>0</v>
      </c>
    </row>
    <row r="704" spans="3:6" ht="23.25" x14ac:dyDescent="0.25">
      <c r="C704" s="71"/>
      <c r="D704" s="4" t="s">
        <v>83</v>
      </c>
      <c r="E704" s="3">
        <f t="shared" si="63"/>
        <v>31</v>
      </c>
      <c r="F704" s="26">
        <f t="shared" si="63"/>
        <v>23</v>
      </c>
    </row>
    <row r="705" spans="3:6" ht="23.25" x14ac:dyDescent="0.25">
      <c r="C705" s="71"/>
      <c r="D705" s="4" t="s">
        <v>84</v>
      </c>
      <c r="E705" s="3">
        <f t="shared" si="63"/>
        <v>0</v>
      </c>
      <c r="F705" s="26">
        <f t="shared" si="63"/>
        <v>0</v>
      </c>
    </row>
    <row r="706" spans="3:6" ht="23.25" x14ac:dyDescent="0.25">
      <c r="C706" s="71"/>
      <c r="D706" s="4" t="s">
        <v>85</v>
      </c>
      <c r="E706" s="3">
        <f t="shared" si="63"/>
        <v>7</v>
      </c>
      <c r="F706" s="26">
        <f t="shared" si="63"/>
        <v>7</v>
      </c>
    </row>
    <row r="707" spans="3:6" ht="23.25" x14ac:dyDescent="0.25">
      <c r="C707" s="71"/>
      <c r="D707" s="4" t="s">
        <v>86</v>
      </c>
      <c r="E707" s="3">
        <f t="shared" si="63"/>
        <v>0</v>
      </c>
      <c r="F707" s="26">
        <f t="shared" si="63"/>
        <v>0</v>
      </c>
    </row>
    <row r="708" spans="3:6" ht="24" thickBot="1" x14ac:dyDescent="0.3">
      <c r="C708" s="71"/>
      <c r="D708" s="9" t="s">
        <v>87</v>
      </c>
      <c r="E708" s="3">
        <f t="shared" si="63"/>
        <v>0</v>
      </c>
      <c r="F708" s="26">
        <f t="shared" si="63"/>
        <v>0</v>
      </c>
    </row>
    <row r="709" spans="3:6" ht="24" thickBot="1" x14ac:dyDescent="0.3">
      <c r="C709" s="71"/>
      <c r="D709" s="5" t="s">
        <v>88</v>
      </c>
      <c r="E709" s="3">
        <f t="shared" si="63"/>
        <v>1</v>
      </c>
      <c r="F709" s="26">
        <f t="shared" si="63"/>
        <v>1</v>
      </c>
    </row>
    <row r="710" spans="3:6" ht="24" thickBot="1" x14ac:dyDescent="0.3">
      <c r="C710" s="72"/>
      <c r="D710" s="10" t="s">
        <v>1</v>
      </c>
      <c r="E710" s="8">
        <f t="shared" ref="E710:F710" si="64">SUM(E697:E709)</f>
        <v>301</v>
      </c>
      <c r="F710" s="20">
        <f t="shared" si="64"/>
        <v>249</v>
      </c>
    </row>
    <row r="711" spans="3:6" ht="23.25" x14ac:dyDescent="0.25">
      <c r="C711" s="70" t="s">
        <v>112</v>
      </c>
      <c r="D711" s="2" t="s">
        <v>76</v>
      </c>
      <c r="E711" s="3">
        <f t="shared" ref="E711:F711" si="65">SUM(E125,E139)</f>
        <v>156</v>
      </c>
      <c r="F711" s="26">
        <f t="shared" si="65"/>
        <v>118</v>
      </c>
    </row>
    <row r="712" spans="3:6" ht="23.25" x14ac:dyDescent="0.25">
      <c r="C712" s="71"/>
      <c r="D712" s="4" t="s">
        <v>77</v>
      </c>
      <c r="E712" s="3">
        <f t="shared" ref="E712:F723" si="66">SUM(E126,E140)</f>
        <v>308</v>
      </c>
      <c r="F712" s="26">
        <f t="shared" si="66"/>
        <v>273</v>
      </c>
    </row>
    <row r="713" spans="3:6" ht="23.25" x14ac:dyDescent="0.25">
      <c r="C713" s="71"/>
      <c r="D713" s="4" t="s">
        <v>78</v>
      </c>
      <c r="E713" s="3">
        <f t="shared" si="66"/>
        <v>48</v>
      </c>
      <c r="F713" s="26">
        <f t="shared" si="66"/>
        <v>41</v>
      </c>
    </row>
    <row r="714" spans="3:6" ht="23.25" x14ac:dyDescent="0.25">
      <c r="C714" s="71"/>
      <c r="D714" s="4" t="s">
        <v>79</v>
      </c>
      <c r="E714" s="3">
        <f t="shared" si="66"/>
        <v>518</v>
      </c>
      <c r="F714" s="26">
        <f t="shared" si="66"/>
        <v>508</v>
      </c>
    </row>
    <row r="715" spans="3:6" ht="23.25" x14ac:dyDescent="0.25">
      <c r="C715" s="71"/>
      <c r="D715" s="4" t="s">
        <v>80</v>
      </c>
      <c r="E715" s="3">
        <f t="shared" si="66"/>
        <v>228</v>
      </c>
      <c r="F715" s="26">
        <f t="shared" si="66"/>
        <v>192</v>
      </c>
    </row>
    <row r="716" spans="3:6" ht="23.25" x14ac:dyDescent="0.25">
      <c r="C716" s="71"/>
      <c r="D716" s="4" t="s">
        <v>81</v>
      </c>
      <c r="E716" s="3">
        <f t="shared" si="66"/>
        <v>30</v>
      </c>
      <c r="F716" s="26">
        <f t="shared" si="66"/>
        <v>29</v>
      </c>
    </row>
    <row r="717" spans="3:6" ht="23.25" x14ac:dyDescent="0.25">
      <c r="C717" s="71"/>
      <c r="D717" s="4" t="s">
        <v>82</v>
      </c>
      <c r="E717" s="3">
        <f t="shared" si="66"/>
        <v>0</v>
      </c>
      <c r="F717" s="26">
        <f t="shared" si="66"/>
        <v>0</v>
      </c>
    </row>
    <row r="718" spans="3:6" ht="23.25" x14ac:dyDescent="0.25">
      <c r="C718" s="71"/>
      <c r="D718" s="4" t="s">
        <v>83</v>
      </c>
      <c r="E718" s="3">
        <f t="shared" si="66"/>
        <v>42</v>
      </c>
      <c r="F718" s="26">
        <f t="shared" si="66"/>
        <v>35</v>
      </c>
    </row>
    <row r="719" spans="3:6" ht="23.25" x14ac:dyDescent="0.25">
      <c r="C719" s="71"/>
      <c r="D719" s="4" t="s">
        <v>84</v>
      </c>
      <c r="E719" s="3">
        <f t="shared" si="66"/>
        <v>0</v>
      </c>
      <c r="F719" s="26">
        <f t="shared" si="66"/>
        <v>0</v>
      </c>
    </row>
    <row r="720" spans="3:6" ht="23.25" x14ac:dyDescent="0.25">
      <c r="C720" s="71"/>
      <c r="D720" s="4" t="s">
        <v>85</v>
      </c>
      <c r="E720" s="3">
        <f t="shared" si="66"/>
        <v>104</v>
      </c>
      <c r="F720" s="26">
        <f t="shared" si="66"/>
        <v>85</v>
      </c>
    </row>
    <row r="721" spans="3:6" ht="23.25" x14ac:dyDescent="0.25">
      <c r="C721" s="71"/>
      <c r="D721" s="4" t="s">
        <v>86</v>
      </c>
      <c r="E721" s="3">
        <f t="shared" si="66"/>
        <v>0</v>
      </c>
      <c r="F721" s="26">
        <f t="shared" si="66"/>
        <v>0</v>
      </c>
    </row>
    <row r="722" spans="3:6" ht="24" thickBot="1" x14ac:dyDescent="0.3">
      <c r="C722" s="71"/>
      <c r="D722" s="9" t="s">
        <v>87</v>
      </c>
      <c r="E722" s="3">
        <f t="shared" si="66"/>
        <v>0</v>
      </c>
      <c r="F722" s="26">
        <f t="shared" si="66"/>
        <v>0</v>
      </c>
    </row>
    <row r="723" spans="3:6" ht="24" thickBot="1" x14ac:dyDescent="0.3">
      <c r="C723" s="71"/>
      <c r="D723" s="5" t="s">
        <v>88</v>
      </c>
      <c r="E723" s="3">
        <f t="shared" si="66"/>
        <v>1</v>
      </c>
      <c r="F723" s="26">
        <f t="shared" si="66"/>
        <v>1</v>
      </c>
    </row>
    <row r="724" spans="3:6" ht="24" thickBot="1" x14ac:dyDescent="0.3">
      <c r="C724" s="72"/>
      <c r="D724" s="10" t="s">
        <v>1</v>
      </c>
      <c r="E724" s="8">
        <f t="shared" ref="E724:F724" si="67">SUM(E711:E723)</f>
        <v>1435</v>
      </c>
      <c r="F724" s="20">
        <f t="shared" si="67"/>
        <v>1282</v>
      </c>
    </row>
    <row r="725" spans="3:6" ht="23.25" x14ac:dyDescent="0.25">
      <c r="C725" s="70" t="s">
        <v>113</v>
      </c>
      <c r="D725" s="2" t="s">
        <v>76</v>
      </c>
      <c r="E725" s="3">
        <f t="shared" ref="E725:F725" si="68">SUM(E155,E169,E183,E197,E211,E225)</f>
        <v>232</v>
      </c>
      <c r="F725" s="26">
        <f t="shared" si="68"/>
        <v>195</v>
      </c>
    </row>
    <row r="726" spans="3:6" ht="23.25" x14ac:dyDescent="0.25">
      <c r="C726" s="71"/>
      <c r="D726" s="4" t="s">
        <v>77</v>
      </c>
      <c r="E726" s="3">
        <f t="shared" ref="E726:F737" si="69">SUM(E156,E170,E184,E198,E212,E226)</f>
        <v>885</v>
      </c>
      <c r="F726" s="26">
        <f t="shared" si="69"/>
        <v>812</v>
      </c>
    </row>
    <row r="727" spans="3:6" ht="23.25" x14ac:dyDescent="0.25">
      <c r="C727" s="71"/>
      <c r="D727" s="4" t="s">
        <v>78</v>
      </c>
      <c r="E727" s="3">
        <f t="shared" si="69"/>
        <v>88</v>
      </c>
      <c r="F727" s="26">
        <f t="shared" si="69"/>
        <v>81</v>
      </c>
    </row>
    <row r="728" spans="3:6" ht="23.25" x14ac:dyDescent="0.25">
      <c r="C728" s="71"/>
      <c r="D728" s="4" t="s">
        <v>79</v>
      </c>
      <c r="E728" s="3">
        <f t="shared" si="69"/>
        <v>786</v>
      </c>
      <c r="F728" s="26">
        <f t="shared" si="69"/>
        <v>780</v>
      </c>
    </row>
    <row r="729" spans="3:6" ht="23.25" x14ac:dyDescent="0.25">
      <c r="C729" s="71"/>
      <c r="D729" s="4" t="s">
        <v>80</v>
      </c>
      <c r="E729" s="3">
        <f t="shared" si="69"/>
        <v>460</v>
      </c>
      <c r="F729" s="26">
        <f t="shared" si="69"/>
        <v>438</v>
      </c>
    </row>
    <row r="730" spans="3:6" ht="23.25" x14ac:dyDescent="0.25">
      <c r="C730" s="71"/>
      <c r="D730" s="4" t="s">
        <v>81</v>
      </c>
      <c r="E730" s="3">
        <f t="shared" si="69"/>
        <v>132</v>
      </c>
      <c r="F730" s="26">
        <f t="shared" si="69"/>
        <v>131</v>
      </c>
    </row>
    <row r="731" spans="3:6" ht="23.25" x14ac:dyDescent="0.25">
      <c r="C731" s="71"/>
      <c r="D731" s="4" t="s">
        <v>82</v>
      </c>
      <c r="E731" s="3">
        <f t="shared" si="69"/>
        <v>0</v>
      </c>
      <c r="F731" s="26">
        <f t="shared" si="69"/>
        <v>0</v>
      </c>
    </row>
    <row r="732" spans="3:6" ht="23.25" x14ac:dyDescent="0.25">
      <c r="C732" s="71"/>
      <c r="D732" s="4" t="s">
        <v>83</v>
      </c>
      <c r="E732" s="3">
        <f t="shared" si="69"/>
        <v>163</v>
      </c>
      <c r="F732" s="26">
        <f t="shared" si="69"/>
        <v>138</v>
      </c>
    </row>
    <row r="733" spans="3:6" ht="23.25" x14ac:dyDescent="0.25">
      <c r="C733" s="71"/>
      <c r="D733" s="4" t="s">
        <v>84</v>
      </c>
      <c r="E733" s="3">
        <f t="shared" si="69"/>
        <v>0</v>
      </c>
      <c r="F733" s="26">
        <f t="shared" si="69"/>
        <v>0</v>
      </c>
    </row>
    <row r="734" spans="3:6" ht="23.25" x14ac:dyDescent="0.25">
      <c r="C734" s="71"/>
      <c r="D734" s="4" t="s">
        <v>85</v>
      </c>
      <c r="E734" s="3">
        <f t="shared" si="69"/>
        <v>99</v>
      </c>
      <c r="F734" s="26">
        <f t="shared" si="69"/>
        <v>89</v>
      </c>
    </row>
    <row r="735" spans="3:6" ht="23.25" x14ac:dyDescent="0.25">
      <c r="C735" s="71"/>
      <c r="D735" s="4" t="s">
        <v>86</v>
      </c>
      <c r="E735" s="3">
        <f t="shared" si="69"/>
        <v>0</v>
      </c>
      <c r="F735" s="26">
        <f t="shared" si="69"/>
        <v>0</v>
      </c>
    </row>
    <row r="736" spans="3:6" ht="24" thickBot="1" x14ac:dyDescent="0.3">
      <c r="C736" s="71"/>
      <c r="D736" s="9" t="s">
        <v>87</v>
      </c>
      <c r="E736" s="3">
        <f t="shared" si="69"/>
        <v>9</v>
      </c>
      <c r="F736" s="26">
        <f t="shared" si="69"/>
        <v>9</v>
      </c>
    </row>
    <row r="737" spans="3:6" ht="24" thickBot="1" x14ac:dyDescent="0.3">
      <c r="C737" s="71"/>
      <c r="D737" s="5" t="s">
        <v>88</v>
      </c>
      <c r="E737" s="3">
        <f t="shared" si="69"/>
        <v>10</v>
      </c>
      <c r="F737" s="26">
        <f t="shared" si="69"/>
        <v>10</v>
      </c>
    </row>
    <row r="738" spans="3:6" ht="24" thickBot="1" x14ac:dyDescent="0.3">
      <c r="C738" s="71"/>
      <c r="D738" s="10" t="s">
        <v>1</v>
      </c>
      <c r="E738" s="8">
        <f t="shared" ref="E738:F738" si="70">SUM(E725:E737)</f>
        <v>2864</v>
      </c>
      <c r="F738" s="20">
        <f t="shared" si="70"/>
        <v>2683</v>
      </c>
    </row>
    <row r="739" spans="3:6" ht="23.25" customHeight="1" x14ac:dyDescent="0.25">
      <c r="C739" s="76" t="s">
        <v>22</v>
      </c>
      <c r="D739" s="2" t="s">
        <v>76</v>
      </c>
      <c r="E739" s="3">
        <f t="shared" ref="E739:F739" si="71">SUM(E241,E255,E269,E283,E297,E311)</f>
        <v>844</v>
      </c>
      <c r="F739" s="26">
        <f t="shared" si="71"/>
        <v>698</v>
      </c>
    </row>
    <row r="740" spans="3:6" ht="23.25" customHeight="1" x14ac:dyDescent="0.25">
      <c r="C740" s="77"/>
      <c r="D740" s="4" t="s">
        <v>77</v>
      </c>
      <c r="E740" s="3">
        <f t="shared" ref="E740:F751" si="72">SUM(E242,E256,E270,E284,E298,E312)</f>
        <v>2556</v>
      </c>
      <c r="F740" s="26">
        <f t="shared" si="72"/>
        <v>2345</v>
      </c>
    </row>
    <row r="741" spans="3:6" ht="23.25" customHeight="1" x14ac:dyDescent="0.25">
      <c r="C741" s="77"/>
      <c r="D741" s="4" t="s">
        <v>78</v>
      </c>
      <c r="E741" s="3">
        <f t="shared" si="72"/>
        <v>554</v>
      </c>
      <c r="F741" s="26">
        <f t="shared" si="72"/>
        <v>525</v>
      </c>
    </row>
    <row r="742" spans="3:6" ht="23.25" customHeight="1" x14ac:dyDescent="0.25">
      <c r="C742" s="77"/>
      <c r="D742" s="4" t="s">
        <v>79</v>
      </c>
      <c r="E742" s="3">
        <f t="shared" si="72"/>
        <v>2382</v>
      </c>
      <c r="F742" s="26">
        <f t="shared" si="72"/>
        <v>2368</v>
      </c>
    </row>
    <row r="743" spans="3:6" ht="23.25" customHeight="1" x14ac:dyDescent="0.25">
      <c r="C743" s="77"/>
      <c r="D743" s="4" t="s">
        <v>80</v>
      </c>
      <c r="E743" s="3">
        <f t="shared" si="72"/>
        <v>1475</v>
      </c>
      <c r="F743" s="26">
        <f t="shared" si="72"/>
        <v>1386</v>
      </c>
    </row>
    <row r="744" spans="3:6" ht="23.25" customHeight="1" x14ac:dyDescent="0.25">
      <c r="C744" s="77"/>
      <c r="D744" s="4" t="s">
        <v>81</v>
      </c>
      <c r="E744" s="3">
        <f t="shared" si="72"/>
        <v>191</v>
      </c>
      <c r="F744" s="26">
        <f t="shared" si="72"/>
        <v>179</v>
      </c>
    </row>
    <row r="745" spans="3:6" ht="23.25" customHeight="1" x14ac:dyDescent="0.25">
      <c r="C745" s="77"/>
      <c r="D745" s="4" t="s">
        <v>82</v>
      </c>
      <c r="E745" s="3">
        <f t="shared" si="72"/>
        <v>0</v>
      </c>
      <c r="F745" s="26">
        <f t="shared" si="72"/>
        <v>0</v>
      </c>
    </row>
    <row r="746" spans="3:6" ht="23.25" customHeight="1" x14ac:dyDescent="0.25">
      <c r="C746" s="77"/>
      <c r="D746" s="4" t="s">
        <v>83</v>
      </c>
      <c r="E746" s="3">
        <f t="shared" si="72"/>
        <v>554</v>
      </c>
      <c r="F746" s="26">
        <f t="shared" si="72"/>
        <v>528</v>
      </c>
    </row>
    <row r="747" spans="3:6" ht="23.25" customHeight="1" x14ac:dyDescent="0.25">
      <c r="C747" s="77"/>
      <c r="D747" s="4" t="s">
        <v>84</v>
      </c>
      <c r="E747" s="3">
        <f t="shared" si="72"/>
        <v>0</v>
      </c>
      <c r="F747" s="26">
        <f t="shared" si="72"/>
        <v>0</v>
      </c>
    </row>
    <row r="748" spans="3:6" ht="23.25" customHeight="1" x14ac:dyDescent="0.25">
      <c r="C748" s="77"/>
      <c r="D748" s="4" t="s">
        <v>85</v>
      </c>
      <c r="E748" s="3">
        <f t="shared" si="72"/>
        <v>468</v>
      </c>
      <c r="F748" s="26">
        <f t="shared" si="72"/>
        <v>427</v>
      </c>
    </row>
    <row r="749" spans="3:6" ht="23.25" customHeight="1" x14ac:dyDescent="0.25">
      <c r="C749" s="77"/>
      <c r="D749" s="4" t="s">
        <v>86</v>
      </c>
      <c r="E749" s="3">
        <f t="shared" si="72"/>
        <v>0</v>
      </c>
      <c r="F749" s="26">
        <f t="shared" si="72"/>
        <v>0</v>
      </c>
    </row>
    <row r="750" spans="3:6" ht="24" customHeight="1" thickBot="1" x14ac:dyDescent="0.3">
      <c r="C750" s="77"/>
      <c r="D750" s="9" t="s">
        <v>87</v>
      </c>
      <c r="E750" s="3">
        <f t="shared" si="72"/>
        <v>27</v>
      </c>
      <c r="F750" s="26">
        <f t="shared" si="72"/>
        <v>27</v>
      </c>
    </row>
    <row r="751" spans="3:6" ht="24" customHeight="1" thickBot="1" x14ac:dyDescent="0.3">
      <c r="C751" s="77"/>
      <c r="D751" s="5" t="s">
        <v>88</v>
      </c>
      <c r="E751" s="3">
        <f t="shared" si="72"/>
        <v>3</v>
      </c>
      <c r="F751" s="26">
        <f t="shared" si="72"/>
        <v>3</v>
      </c>
    </row>
    <row r="752" spans="3:6" ht="24" customHeight="1" thickBot="1" x14ac:dyDescent="0.3">
      <c r="C752" s="78"/>
      <c r="D752" s="10" t="s">
        <v>1</v>
      </c>
      <c r="E752" s="8">
        <f t="shared" ref="E752:F752" si="73">SUM(E739:E751)</f>
        <v>9054</v>
      </c>
      <c r="F752" s="20">
        <f t="shared" si="73"/>
        <v>8486</v>
      </c>
    </row>
    <row r="753" spans="3:6" ht="23.25" x14ac:dyDescent="0.25">
      <c r="C753" s="74" t="s">
        <v>16</v>
      </c>
      <c r="D753" s="2" t="s">
        <v>76</v>
      </c>
      <c r="E753" s="3">
        <f t="shared" ref="E753:F753" si="74">SUM(E327,E341,E355,E369,E383)</f>
        <v>426</v>
      </c>
      <c r="F753" s="26">
        <f t="shared" si="74"/>
        <v>352</v>
      </c>
    </row>
    <row r="754" spans="3:6" ht="23.25" x14ac:dyDescent="0.25">
      <c r="C754" s="75"/>
      <c r="D754" s="4" t="s">
        <v>77</v>
      </c>
      <c r="E754" s="3">
        <f t="shared" ref="E754:F765" si="75">SUM(E328,E342,E356,E370,E384)</f>
        <v>817</v>
      </c>
      <c r="F754" s="26">
        <f t="shared" si="75"/>
        <v>740</v>
      </c>
    </row>
    <row r="755" spans="3:6" ht="23.25" x14ac:dyDescent="0.25">
      <c r="C755" s="75"/>
      <c r="D755" s="4" t="s">
        <v>78</v>
      </c>
      <c r="E755" s="3">
        <f t="shared" si="75"/>
        <v>167</v>
      </c>
      <c r="F755" s="26">
        <f t="shared" si="75"/>
        <v>161</v>
      </c>
    </row>
    <row r="756" spans="3:6" ht="23.25" x14ac:dyDescent="0.25">
      <c r="C756" s="75"/>
      <c r="D756" s="4" t="s">
        <v>79</v>
      </c>
      <c r="E756" s="3">
        <f t="shared" si="75"/>
        <v>1602</v>
      </c>
      <c r="F756" s="26">
        <f t="shared" si="75"/>
        <v>1592</v>
      </c>
    </row>
    <row r="757" spans="3:6" ht="23.25" x14ac:dyDescent="0.25">
      <c r="C757" s="75"/>
      <c r="D757" s="4" t="s">
        <v>80</v>
      </c>
      <c r="E757" s="3">
        <f t="shared" si="75"/>
        <v>626</v>
      </c>
      <c r="F757" s="26">
        <f t="shared" si="75"/>
        <v>610</v>
      </c>
    </row>
    <row r="758" spans="3:6" ht="23.25" x14ac:dyDescent="0.25">
      <c r="C758" s="75"/>
      <c r="D758" s="4" t="s">
        <v>81</v>
      </c>
      <c r="E758" s="3">
        <f t="shared" si="75"/>
        <v>62</v>
      </c>
      <c r="F758" s="26">
        <f t="shared" si="75"/>
        <v>61</v>
      </c>
    </row>
    <row r="759" spans="3:6" ht="23.25" x14ac:dyDescent="0.25">
      <c r="C759" s="75"/>
      <c r="D759" s="4" t="s">
        <v>82</v>
      </c>
      <c r="E759" s="3">
        <f t="shared" si="75"/>
        <v>0</v>
      </c>
      <c r="F759" s="26">
        <f t="shared" si="75"/>
        <v>0</v>
      </c>
    </row>
    <row r="760" spans="3:6" ht="23.25" x14ac:dyDescent="0.25">
      <c r="C760" s="75"/>
      <c r="D760" s="4" t="s">
        <v>83</v>
      </c>
      <c r="E760" s="3">
        <f t="shared" si="75"/>
        <v>110</v>
      </c>
      <c r="F760" s="26">
        <f t="shared" si="75"/>
        <v>105</v>
      </c>
    </row>
    <row r="761" spans="3:6" ht="23.25" x14ac:dyDescent="0.25">
      <c r="C761" s="75"/>
      <c r="D761" s="4" t="s">
        <v>84</v>
      </c>
      <c r="E761" s="3">
        <f t="shared" si="75"/>
        <v>0</v>
      </c>
      <c r="F761" s="26">
        <f t="shared" si="75"/>
        <v>0</v>
      </c>
    </row>
    <row r="762" spans="3:6" ht="23.25" x14ac:dyDescent="0.25">
      <c r="C762" s="75"/>
      <c r="D762" s="4" t="s">
        <v>85</v>
      </c>
      <c r="E762" s="3">
        <f t="shared" si="75"/>
        <v>208</v>
      </c>
      <c r="F762" s="26">
        <f t="shared" si="75"/>
        <v>186</v>
      </c>
    </row>
    <row r="763" spans="3:6" ht="23.25" x14ac:dyDescent="0.25">
      <c r="C763" s="75"/>
      <c r="D763" s="4" t="s">
        <v>86</v>
      </c>
      <c r="E763" s="3">
        <f t="shared" si="75"/>
        <v>0</v>
      </c>
      <c r="F763" s="26">
        <f t="shared" si="75"/>
        <v>0</v>
      </c>
    </row>
    <row r="764" spans="3:6" ht="24" thickBot="1" x14ac:dyDescent="0.3">
      <c r="C764" s="75"/>
      <c r="D764" s="9" t="s">
        <v>87</v>
      </c>
      <c r="E764" s="3">
        <f t="shared" si="75"/>
        <v>20</v>
      </c>
      <c r="F764" s="26">
        <f t="shared" si="75"/>
        <v>19</v>
      </c>
    </row>
    <row r="765" spans="3:6" ht="24" thickBot="1" x14ac:dyDescent="0.3">
      <c r="C765" s="75"/>
      <c r="D765" s="5" t="s">
        <v>88</v>
      </c>
      <c r="E765" s="3">
        <f t="shared" si="75"/>
        <v>4</v>
      </c>
      <c r="F765" s="26">
        <f t="shared" si="75"/>
        <v>4</v>
      </c>
    </row>
    <row r="766" spans="3:6" ht="24" thickBot="1" x14ac:dyDescent="0.3">
      <c r="C766" s="75"/>
      <c r="D766" s="10" t="s">
        <v>1</v>
      </c>
      <c r="E766" s="8">
        <f t="shared" ref="E766:F766" si="76">SUM(E753:E765)</f>
        <v>4042</v>
      </c>
      <c r="F766" s="20">
        <f t="shared" si="76"/>
        <v>3830</v>
      </c>
    </row>
    <row r="767" spans="3:6" ht="23.25" x14ac:dyDescent="0.25">
      <c r="C767" s="76" t="s">
        <v>29</v>
      </c>
      <c r="D767" s="2" t="s">
        <v>76</v>
      </c>
      <c r="E767" s="3">
        <f t="shared" ref="E767:F767" si="77">SUM(E399,E413,E427,E441,E455,)</f>
        <v>257</v>
      </c>
      <c r="F767" s="26">
        <f t="shared" si="77"/>
        <v>227</v>
      </c>
    </row>
    <row r="768" spans="3:6" ht="23.25" x14ac:dyDescent="0.25">
      <c r="C768" s="77"/>
      <c r="D768" s="4" t="s">
        <v>77</v>
      </c>
      <c r="E768" s="3">
        <f t="shared" ref="E768:F779" si="78">SUM(E400,E414,E428,E442,E456,)</f>
        <v>653</v>
      </c>
      <c r="F768" s="26">
        <f t="shared" si="78"/>
        <v>667</v>
      </c>
    </row>
    <row r="769" spans="3:6" ht="23.25" x14ac:dyDescent="0.25">
      <c r="C769" s="77"/>
      <c r="D769" s="4" t="s">
        <v>78</v>
      </c>
      <c r="E769" s="3">
        <f t="shared" si="78"/>
        <v>63</v>
      </c>
      <c r="F769" s="26">
        <f t="shared" si="78"/>
        <v>59</v>
      </c>
    </row>
    <row r="770" spans="3:6" ht="23.25" x14ac:dyDescent="0.25">
      <c r="C770" s="77"/>
      <c r="D770" s="4" t="s">
        <v>79</v>
      </c>
      <c r="E770" s="3">
        <f t="shared" si="78"/>
        <v>656</v>
      </c>
      <c r="F770" s="26">
        <f t="shared" si="78"/>
        <v>641</v>
      </c>
    </row>
    <row r="771" spans="3:6" ht="23.25" x14ac:dyDescent="0.25">
      <c r="C771" s="77"/>
      <c r="D771" s="4" t="s">
        <v>80</v>
      </c>
      <c r="E771" s="3">
        <f t="shared" si="78"/>
        <v>329</v>
      </c>
      <c r="F771" s="26">
        <f t="shared" si="78"/>
        <v>315</v>
      </c>
    </row>
    <row r="772" spans="3:6" ht="23.25" x14ac:dyDescent="0.25">
      <c r="C772" s="77"/>
      <c r="D772" s="4" t="s">
        <v>81</v>
      </c>
      <c r="E772" s="3">
        <f t="shared" si="78"/>
        <v>31</v>
      </c>
      <c r="F772" s="26">
        <f t="shared" si="78"/>
        <v>29</v>
      </c>
    </row>
    <row r="773" spans="3:6" ht="23.25" x14ac:dyDescent="0.25">
      <c r="C773" s="77"/>
      <c r="D773" s="4" t="s">
        <v>82</v>
      </c>
      <c r="E773" s="3">
        <f t="shared" si="78"/>
        <v>0</v>
      </c>
      <c r="F773" s="26">
        <f t="shared" si="78"/>
        <v>0</v>
      </c>
    </row>
    <row r="774" spans="3:6" ht="23.25" x14ac:dyDescent="0.25">
      <c r="C774" s="77"/>
      <c r="D774" s="4" t="s">
        <v>83</v>
      </c>
      <c r="E774" s="3">
        <f t="shared" si="78"/>
        <v>121</v>
      </c>
      <c r="F774" s="26">
        <f t="shared" si="78"/>
        <v>117</v>
      </c>
    </row>
    <row r="775" spans="3:6" ht="23.25" x14ac:dyDescent="0.25">
      <c r="C775" s="77"/>
      <c r="D775" s="4" t="s">
        <v>84</v>
      </c>
      <c r="E775" s="3">
        <f t="shared" si="78"/>
        <v>0</v>
      </c>
      <c r="F775" s="26">
        <f t="shared" si="78"/>
        <v>0</v>
      </c>
    </row>
    <row r="776" spans="3:6" ht="23.25" x14ac:dyDescent="0.25">
      <c r="C776" s="77"/>
      <c r="D776" s="4" t="s">
        <v>85</v>
      </c>
      <c r="E776" s="3">
        <f t="shared" si="78"/>
        <v>50</v>
      </c>
      <c r="F776" s="26">
        <f t="shared" si="78"/>
        <v>45</v>
      </c>
    </row>
    <row r="777" spans="3:6" ht="23.25" x14ac:dyDescent="0.25">
      <c r="C777" s="77"/>
      <c r="D777" s="4" t="s">
        <v>86</v>
      </c>
      <c r="E777" s="3">
        <f t="shared" si="78"/>
        <v>1</v>
      </c>
      <c r="F777" s="26">
        <f t="shared" si="78"/>
        <v>1</v>
      </c>
    </row>
    <row r="778" spans="3:6" ht="24" thickBot="1" x14ac:dyDescent="0.3">
      <c r="C778" s="77"/>
      <c r="D778" s="9" t="s">
        <v>87</v>
      </c>
      <c r="E778" s="3">
        <f t="shared" si="78"/>
        <v>0</v>
      </c>
      <c r="F778" s="26">
        <f t="shared" si="78"/>
        <v>0</v>
      </c>
    </row>
    <row r="779" spans="3:6" ht="24" thickBot="1" x14ac:dyDescent="0.3">
      <c r="C779" s="77"/>
      <c r="D779" s="5" t="s">
        <v>88</v>
      </c>
      <c r="E779" s="3">
        <f t="shared" si="78"/>
        <v>11</v>
      </c>
      <c r="F779" s="26">
        <f t="shared" si="78"/>
        <v>11</v>
      </c>
    </row>
    <row r="780" spans="3:6" ht="24" thickBot="1" x14ac:dyDescent="0.3">
      <c r="C780" s="77"/>
      <c r="D780" s="10" t="s">
        <v>1</v>
      </c>
      <c r="E780" s="8">
        <f t="shared" ref="E780:F780" si="79">SUM(E767:E779)</f>
        <v>2172</v>
      </c>
      <c r="F780" s="20">
        <f t="shared" si="79"/>
        <v>2112</v>
      </c>
    </row>
    <row r="781" spans="3:6" ht="23.25" x14ac:dyDescent="0.25">
      <c r="C781" s="76" t="s">
        <v>32</v>
      </c>
      <c r="D781" s="2" t="s">
        <v>76</v>
      </c>
      <c r="E781" s="3">
        <f t="shared" ref="E781:F781" si="80">SUM(E471,E485,E499,E513,E527,E541,E555)</f>
        <v>118</v>
      </c>
      <c r="F781" s="26">
        <f t="shared" si="80"/>
        <v>103</v>
      </c>
    </row>
    <row r="782" spans="3:6" ht="23.25" x14ac:dyDescent="0.25">
      <c r="C782" s="77"/>
      <c r="D782" s="4" t="s">
        <v>77</v>
      </c>
      <c r="E782" s="3">
        <f t="shared" ref="E782:F793" si="81">SUM(E472,E486,E500,E514,E528,E542,E556)</f>
        <v>478</v>
      </c>
      <c r="F782" s="26">
        <f t="shared" si="81"/>
        <v>419</v>
      </c>
    </row>
    <row r="783" spans="3:6" ht="23.25" x14ac:dyDescent="0.25">
      <c r="C783" s="77"/>
      <c r="D783" s="4" t="s">
        <v>78</v>
      </c>
      <c r="E783" s="3">
        <f t="shared" si="81"/>
        <v>218</v>
      </c>
      <c r="F783" s="26">
        <f t="shared" si="81"/>
        <v>197</v>
      </c>
    </row>
    <row r="784" spans="3:6" ht="23.25" x14ac:dyDescent="0.25">
      <c r="C784" s="77"/>
      <c r="D784" s="4" t="s">
        <v>79</v>
      </c>
      <c r="E784" s="3">
        <f t="shared" si="81"/>
        <v>652</v>
      </c>
      <c r="F784" s="26">
        <f t="shared" si="81"/>
        <v>634</v>
      </c>
    </row>
    <row r="785" spans="3:6" ht="23.25" x14ac:dyDescent="0.25">
      <c r="C785" s="77"/>
      <c r="D785" s="4" t="s">
        <v>80</v>
      </c>
      <c r="E785" s="3">
        <f t="shared" si="81"/>
        <v>295</v>
      </c>
      <c r="F785" s="26">
        <f t="shared" si="81"/>
        <v>277</v>
      </c>
    </row>
    <row r="786" spans="3:6" ht="23.25" x14ac:dyDescent="0.25">
      <c r="C786" s="77"/>
      <c r="D786" s="4" t="s">
        <v>81</v>
      </c>
      <c r="E786" s="3">
        <f t="shared" si="81"/>
        <v>24</v>
      </c>
      <c r="F786" s="26">
        <f t="shared" si="81"/>
        <v>22</v>
      </c>
    </row>
    <row r="787" spans="3:6" ht="23.25" x14ac:dyDescent="0.25">
      <c r="C787" s="77"/>
      <c r="D787" s="4" t="s">
        <v>82</v>
      </c>
      <c r="E787" s="3">
        <f t="shared" si="81"/>
        <v>0</v>
      </c>
      <c r="F787" s="26">
        <f t="shared" si="81"/>
        <v>0</v>
      </c>
    </row>
    <row r="788" spans="3:6" ht="23.25" x14ac:dyDescent="0.25">
      <c r="C788" s="77"/>
      <c r="D788" s="4" t="s">
        <v>83</v>
      </c>
      <c r="E788" s="3">
        <f t="shared" si="81"/>
        <v>68</v>
      </c>
      <c r="F788" s="26">
        <f t="shared" si="81"/>
        <v>60</v>
      </c>
    </row>
    <row r="789" spans="3:6" ht="23.25" x14ac:dyDescent="0.25">
      <c r="C789" s="77"/>
      <c r="D789" s="4" t="s">
        <v>84</v>
      </c>
      <c r="E789" s="3">
        <f t="shared" si="81"/>
        <v>0</v>
      </c>
      <c r="F789" s="26">
        <f t="shared" si="81"/>
        <v>0</v>
      </c>
    </row>
    <row r="790" spans="3:6" ht="23.25" x14ac:dyDescent="0.25">
      <c r="C790" s="77"/>
      <c r="D790" s="4" t="s">
        <v>85</v>
      </c>
      <c r="E790" s="3">
        <f t="shared" si="81"/>
        <v>85</v>
      </c>
      <c r="F790" s="26">
        <f t="shared" si="81"/>
        <v>73</v>
      </c>
    </row>
    <row r="791" spans="3:6" ht="23.25" x14ac:dyDescent="0.25">
      <c r="C791" s="77"/>
      <c r="D791" s="4" t="s">
        <v>86</v>
      </c>
      <c r="E791" s="3">
        <f t="shared" si="81"/>
        <v>0</v>
      </c>
      <c r="F791" s="26">
        <f t="shared" si="81"/>
        <v>0</v>
      </c>
    </row>
    <row r="792" spans="3:6" ht="24" thickBot="1" x14ac:dyDescent="0.3">
      <c r="C792" s="77"/>
      <c r="D792" s="9" t="s">
        <v>87</v>
      </c>
      <c r="E792" s="3">
        <f t="shared" si="81"/>
        <v>4</v>
      </c>
      <c r="F792" s="26">
        <f t="shared" si="81"/>
        <v>4</v>
      </c>
    </row>
    <row r="793" spans="3:6" ht="24" thickBot="1" x14ac:dyDescent="0.3">
      <c r="C793" s="77"/>
      <c r="D793" s="5" t="s">
        <v>88</v>
      </c>
      <c r="E793" s="3">
        <f t="shared" si="81"/>
        <v>9</v>
      </c>
      <c r="F793" s="26">
        <f t="shared" si="81"/>
        <v>9</v>
      </c>
    </row>
    <row r="794" spans="3:6" ht="24" thickBot="1" x14ac:dyDescent="0.3">
      <c r="C794" s="78"/>
      <c r="D794" s="10" t="s">
        <v>1</v>
      </c>
      <c r="E794" s="8">
        <f t="shared" ref="E794:F794" si="82">SUM(E781:E793)</f>
        <v>1951</v>
      </c>
      <c r="F794" s="20">
        <f t="shared" si="82"/>
        <v>1798</v>
      </c>
    </row>
    <row r="795" spans="3:6" ht="23.25" x14ac:dyDescent="0.25">
      <c r="C795" s="79" t="s">
        <v>36</v>
      </c>
      <c r="D795" s="2" t="s">
        <v>76</v>
      </c>
      <c r="E795" s="3">
        <f t="shared" ref="E795:F795" si="83">SUM(E571,E585,E599)</f>
        <v>152</v>
      </c>
      <c r="F795" s="26">
        <f t="shared" si="83"/>
        <v>149</v>
      </c>
    </row>
    <row r="796" spans="3:6" ht="23.25" x14ac:dyDescent="0.25">
      <c r="C796" s="80"/>
      <c r="D796" s="4" t="s">
        <v>77</v>
      </c>
      <c r="E796" s="3">
        <f t="shared" ref="E796:F807" si="84">SUM(E572,E586,E600)</f>
        <v>466</v>
      </c>
      <c r="F796" s="26">
        <f t="shared" si="84"/>
        <v>439</v>
      </c>
    </row>
    <row r="797" spans="3:6" ht="23.25" x14ac:dyDescent="0.25">
      <c r="C797" s="80"/>
      <c r="D797" s="4" t="s">
        <v>78</v>
      </c>
      <c r="E797" s="3">
        <f t="shared" si="84"/>
        <v>83</v>
      </c>
      <c r="F797" s="26">
        <f t="shared" si="84"/>
        <v>81</v>
      </c>
    </row>
    <row r="798" spans="3:6" ht="23.25" x14ac:dyDescent="0.25">
      <c r="C798" s="80"/>
      <c r="D798" s="4" t="s">
        <v>79</v>
      </c>
      <c r="E798" s="3">
        <f t="shared" si="84"/>
        <v>580</v>
      </c>
      <c r="F798" s="26">
        <f t="shared" si="84"/>
        <v>576</v>
      </c>
    </row>
    <row r="799" spans="3:6" ht="23.25" x14ac:dyDescent="0.25">
      <c r="C799" s="80"/>
      <c r="D799" s="4" t="s">
        <v>80</v>
      </c>
      <c r="E799" s="3">
        <f t="shared" si="84"/>
        <v>270</v>
      </c>
      <c r="F799" s="26">
        <f t="shared" si="84"/>
        <v>265</v>
      </c>
    </row>
    <row r="800" spans="3:6" ht="23.25" x14ac:dyDescent="0.25">
      <c r="C800" s="80"/>
      <c r="D800" s="4" t="s">
        <v>81</v>
      </c>
      <c r="E800" s="3">
        <f t="shared" si="84"/>
        <v>32</v>
      </c>
      <c r="F800" s="26">
        <f t="shared" si="84"/>
        <v>32</v>
      </c>
    </row>
    <row r="801" spans="3:6" ht="23.25" x14ac:dyDescent="0.25">
      <c r="C801" s="80"/>
      <c r="D801" s="4" t="s">
        <v>82</v>
      </c>
      <c r="E801" s="3">
        <f t="shared" si="84"/>
        <v>0</v>
      </c>
      <c r="F801" s="26">
        <f t="shared" si="84"/>
        <v>0</v>
      </c>
    </row>
    <row r="802" spans="3:6" ht="23.25" x14ac:dyDescent="0.25">
      <c r="C802" s="80"/>
      <c r="D802" s="4" t="s">
        <v>83</v>
      </c>
      <c r="E802" s="3">
        <f t="shared" si="84"/>
        <v>47</v>
      </c>
      <c r="F802" s="26">
        <f t="shared" si="84"/>
        <v>41</v>
      </c>
    </row>
    <row r="803" spans="3:6" ht="23.25" x14ac:dyDescent="0.25">
      <c r="C803" s="80"/>
      <c r="D803" s="4" t="s">
        <v>84</v>
      </c>
      <c r="E803" s="3">
        <f t="shared" si="84"/>
        <v>0</v>
      </c>
      <c r="F803" s="26">
        <f t="shared" si="84"/>
        <v>0</v>
      </c>
    </row>
    <row r="804" spans="3:6" ht="23.25" x14ac:dyDescent="0.25">
      <c r="C804" s="80"/>
      <c r="D804" s="4" t="s">
        <v>85</v>
      </c>
      <c r="E804" s="3">
        <f t="shared" si="84"/>
        <v>38</v>
      </c>
      <c r="F804" s="26">
        <f t="shared" si="84"/>
        <v>34</v>
      </c>
    </row>
    <row r="805" spans="3:6" ht="23.25" x14ac:dyDescent="0.25">
      <c r="C805" s="80"/>
      <c r="D805" s="4" t="s">
        <v>86</v>
      </c>
      <c r="E805" s="3">
        <f t="shared" si="84"/>
        <v>0</v>
      </c>
      <c r="F805" s="26">
        <f t="shared" si="84"/>
        <v>0</v>
      </c>
    </row>
    <row r="806" spans="3:6" ht="24" thickBot="1" x14ac:dyDescent="0.3">
      <c r="C806" s="80"/>
      <c r="D806" s="9" t="s">
        <v>87</v>
      </c>
      <c r="E806" s="3">
        <f t="shared" si="84"/>
        <v>0</v>
      </c>
      <c r="F806" s="26">
        <f t="shared" si="84"/>
        <v>0</v>
      </c>
    </row>
    <row r="807" spans="3:6" ht="24" thickBot="1" x14ac:dyDescent="0.3">
      <c r="C807" s="80"/>
      <c r="D807" s="5" t="s">
        <v>88</v>
      </c>
      <c r="E807" s="3">
        <f t="shared" si="84"/>
        <v>0</v>
      </c>
      <c r="F807" s="26">
        <f t="shared" si="84"/>
        <v>0</v>
      </c>
    </row>
    <row r="808" spans="3:6" ht="24" thickBot="1" x14ac:dyDescent="0.3">
      <c r="C808" s="81"/>
      <c r="D808" s="10" t="s">
        <v>1</v>
      </c>
      <c r="E808" s="8">
        <f t="shared" ref="E808:F808" si="85">SUM(E795:E807)</f>
        <v>1668</v>
      </c>
      <c r="F808" s="20">
        <f t="shared" si="85"/>
        <v>1617</v>
      </c>
    </row>
    <row r="809" spans="3:6" ht="23.25" x14ac:dyDescent="0.25">
      <c r="C809" s="71" t="s">
        <v>40</v>
      </c>
      <c r="D809" s="2" t="s">
        <v>76</v>
      </c>
      <c r="E809" s="3">
        <f t="shared" ref="E809:F809" si="86">SUM(E615,E629,E643)</f>
        <v>19</v>
      </c>
      <c r="F809" s="26">
        <f t="shared" si="86"/>
        <v>19</v>
      </c>
    </row>
    <row r="810" spans="3:6" ht="23.25" x14ac:dyDescent="0.25">
      <c r="C810" s="71"/>
      <c r="D810" s="4" t="s">
        <v>77</v>
      </c>
      <c r="E810" s="3">
        <f t="shared" ref="E810:F821" si="87">SUM(E616,E630,E644)</f>
        <v>92</v>
      </c>
      <c r="F810" s="26">
        <f t="shared" si="87"/>
        <v>89</v>
      </c>
    </row>
    <row r="811" spans="3:6" ht="23.25" x14ac:dyDescent="0.25">
      <c r="C811" s="71"/>
      <c r="D811" s="4" t="s">
        <v>78</v>
      </c>
      <c r="E811" s="3">
        <f t="shared" si="87"/>
        <v>5</v>
      </c>
      <c r="F811" s="26">
        <f t="shared" si="87"/>
        <v>5</v>
      </c>
    </row>
    <row r="812" spans="3:6" ht="23.25" x14ac:dyDescent="0.25">
      <c r="C812" s="71"/>
      <c r="D812" s="4" t="s">
        <v>79</v>
      </c>
      <c r="E812" s="3">
        <f t="shared" si="87"/>
        <v>184</v>
      </c>
      <c r="F812" s="26">
        <f t="shared" si="87"/>
        <v>182</v>
      </c>
    </row>
    <row r="813" spans="3:6" ht="23.25" x14ac:dyDescent="0.25">
      <c r="C813" s="71"/>
      <c r="D813" s="4" t="s">
        <v>80</v>
      </c>
      <c r="E813" s="3">
        <f t="shared" si="87"/>
        <v>76</v>
      </c>
      <c r="F813" s="26">
        <f t="shared" si="87"/>
        <v>76</v>
      </c>
    </row>
    <row r="814" spans="3:6" ht="23.25" x14ac:dyDescent="0.25">
      <c r="C814" s="71"/>
      <c r="D814" s="4" t="s">
        <v>81</v>
      </c>
      <c r="E814" s="3">
        <f t="shared" si="87"/>
        <v>4</v>
      </c>
      <c r="F814" s="26">
        <f t="shared" si="87"/>
        <v>4</v>
      </c>
    </row>
    <row r="815" spans="3:6" ht="23.25" x14ac:dyDescent="0.25">
      <c r="C815" s="71"/>
      <c r="D815" s="4" t="s">
        <v>82</v>
      </c>
      <c r="E815" s="3">
        <f t="shared" si="87"/>
        <v>0</v>
      </c>
      <c r="F815" s="26">
        <f t="shared" si="87"/>
        <v>0</v>
      </c>
    </row>
    <row r="816" spans="3:6" ht="23.25" x14ac:dyDescent="0.25">
      <c r="C816" s="71"/>
      <c r="D816" s="4" t="s">
        <v>83</v>
      </c>
      <c r="E816" s="3">
        <f t="shared" si="87"/>
        <v>30</v>
      </c>
      <c r="F816" s="26">
        <f t="shared" si="87"/>
        <v>30</v>
      </c>
    </row>
    <row r="817" spans="3:6" ht="23.25" x14ac:dyDescent="0.25">
      <c r="C817" s="71"/>
      <c r="D817" s="4" t="s">
        <v>84</v>
      </c>
      <c r="E817" s="3">
        <f t="shared" si="87"/>
        <v>0</v>
      </c>
      <c r="F817" s="26">
        <f t="shared" si="87"/>
        <v>0</v>
      </c>
    </row>
    <row r="818" spans="3:6" ht="23.25" x14ac:dyDescent="0.25">
      <c r="C818" s="71"/>
      <c r="D818" s="4" t="s">
        <v>85</v>
      </c>
      <c r="E818" s="3">
        <f t="shared" si="87"/>
        <v>14</v>
      </c>
      <c r="F818" s="26">
        <f t="shared" si="87"/>
        <v>13</v>
      </c>
    </row>
    <row r="819" spans="3:6" ht="23.25" x14ac:dyDescent="0.25">
      <c r="C819" s="71"/>
      <c r="D819" s="4" t="s">
        <v>86</v>
      </c>
      <c r="E819" s="3">
        <f t="shared" si="87"/>
        <v>0</v>
      </c>
      <c r="F819" s="26">
        <f t="shared" si="87"/>
        <v>0</v>
      </c>
    </row>
    <row r="820" spans="3:6" ht="24" thickBot="1" x14ac:dyDescent="0.3">
      <c r="C820" s="71"/>
      <c r="D820" s="9" t="s">
        <v>87</v>
      </c>
      <c r="E820" s="3">
        <f t="shared" si="87"/>
        <v>0</v>
      </c>
      <c r="F820" s="26">
        <f t="shared" si="87"/>
        <v>0</v>
      </c>
    </row>
    <row r="821" spans="3:6" ht="24" thickBot="1" x14ac:dyDescent="0.3">
      <c r="C821" s="71"/>
      <c r="D821" s="5" t="s">
        <v>88</v>
      </c>
      <c r="E821" s="3">
        <f t="shared" si="87"/>
        <v>1</v>
      </c>
      <c r="F821" s="26">
        <f t="shared" si="87"/>
        <v>1</v>
      </c>
    </row>
    <row r="822" spans="3:6" ht="24" thickBot="1" x14ac:dyDescent="0.3">
      <c r="C822" s="71"/>
      <c r="D822" s="10" t="s">
        <v>1</v>
      </c>
      <c r="E822" s="8">
        <f t="shared" ref="E822:F822" si="88">SUM(E809:E821)</f>
        <v>425</v>
      </c>
      <c r="F822" s="20">
        <f t="shared" si="88"/>
        <v>419</v>
      </c>
    </row>
    <row r="823" spans="3:6" ht="23.25" customHeight="1" x14ac:dyDescent="0.25">
      <c r="C823" s="70" t="s">
        <v>114</v>
      </c>
      <c r="D823" s="2" t="s">
        <v>76</v>
      </c>
      <c r="E823" s="3">
        <f t="shared" ref="E823:F823" si="89">SUM(E669,E683,E697,E711,E725,E739,E753,E767,E781,E795,E809)</f>
        <v>3623</v>
      </c>
      <c r="F823" s="26">
        <f t="shared" si="89"/>
        <v>3184</v>
      </c>
    </row>
    <row r="824" spans="3:6" ht="23.25" customHeight="1" x14ac:dyDescent="0.25">
      <c r="C824" s="71"/>
      <c r="D824" s="4" t="s">
        <v>77</v>
      </c>
      <c r="E824" s="3">
        <f t="shared" ref="E824:F835" si="90">SUM(E670,E684,E698,E712,E726,E740,E754,E768,E782,E796,E810)</f>
        <v>9168</v>
      </c>
      <c r="F824" s="26">
        <f t="shared" si="90"/>
        <v>8514</v>
      </c>
    </row>
    <row r="825" spans="3:6" ht="23.25" customHeight="1" x14ac:dyDescent="0.25">
      <c r="C825" s="71"/>
      <c r="D825" s="4" t="s">
        <v>78</v>
      </c>
      <c r="E825" s="3">
        <f t="shared" si="90"/>
        <v>2110</v>
      </c>
      <c r="F825" s="26">
        <f t="shared" si="90"/>
        <v>1978</v>
      </c>
    </row>
    <row r="826" spans="3:6" ht="23.25" customHeight="1" x14ac:dyDescent="0.25">
      <c r="C826" s="71"/>
      <c r="D826" s="4" t="s">
        <v>79</v>
      </c>
      <c r="E826" s="3">
        <f t="shared" si="90"/>
        <v>15176</v>
      </c>
      <c r="F826" s="26">
        <f t="shared" si="90"/>
        <v>14818</v>
      </c>
    </row>
    <row r="827" spans="3:6" ht="23.25" customHeight="1" x14ac:dyDescent="0.25">
      <c r="C827" s="71"/>
      <c r="D827" s="4" t="s">
        <v>80</v>
      </c>
      <c r="E827" s="3">
        <f t="shared" si="90"/>
        <v>9616</v>
      </c>
      <c r="F827" s="26">
        <f t="shared" si="90"/>
        <v>9245</v>
      </c>
    </row>
    <row r="828" spans="3:6" ht="23.25" customHeight="1" x14ac:dyDescent="0.25">
      <c r="C828" s="71"/>
      <c r="D828" s="4" t="s">
        <v>81</v>
      </c>
      <c r="E828" s="3">
        <f t="shared" si="90"/>
        <v>1397</v>
      </c>
      <c r="F828" s="26">
        <f t="shared" si="90"/>
        <v>1340</v>
      </c>
    </row>
    <row r="829" spans="3:6" ht="23.25" customHeight="1" x14ac:dyDescent="0.25">
      <c r="C829" s="71"/>
      <c r="D829" s="4" t="s">
        <v>82</v>
      </c>
      <c r="E829" s="3">
        <f t="shared" si="90"/>
        <v>4</v>
      </c>
      <c r="F829" s="26">
        <f t="shared" si="90"/>
        <v>4</v>
      </c>
    </row>
    <row r="830" spans="3:6" ht="23.25" customHeight="1" x14ac:dyDescent="0.25">
      <c r="C830" s="71"/>
      <c r="D830" s="4" t="s">
        <v>83</v>
      </c>
      <c r="E830" s="3">
        <f t="shared" si="90"/>
        <v>3735</v>
      </c>
      <c r="F830" s="26">
        <f t="shared" si="90"/>
        <v>3434</v>
      </c>
    </row>
    <row r="831" spans="3:6" ht="23.25" customHeight="1" x14ac:dyDescent="0.25">
      <c r="C831" s="71"/>
      <c r="D831" s="4" t="s">
        <v>84</v>
      </c>
      <c r="E831" s="3">
        <f t="shared" si="90"/>
        <v>0</v>
      </c>
      <c r="F831" s="26">
        <f t="shared" si="90"/>
        <v>0</v>
      </c>
    </row>
    <row r="832" spans="3:6" ht="23.25" customHeight="1" x14ac:dyDescent="0.25">
      <c r="C832" s="71"/>
      <c r="D832" s="4" t="s">
        <v>85</v>
      </c>
      <c r="E832" s="3">
        <f t="shared" si="90"/>
        <v>2796</v>
      </c>
      <c r="F832" s="26">
        <f t="shared" si="90"/>
        <v>2639</v>
      </c>
    </row>
    <row r="833" spans="3:6" ht="23.25" customHeight="1" x14ac:dyDescent="0.25">
      <c r="C833" s="71"/>
      <c r="D833" s="4" t="s">
        <v>86</v>
      </c>
      <c r="E833" s="3">
        <f t="shared" si="90"/>
        <v>3</v>
      </c>
      <c r="F833" s="26">
        <f t="shared" si="90"/>
        <v>3</v>
      </c>
    </row>
    <row r="834" spans="3:6" ht="24" customHeight="1" thickBot="1" x14ac:dyDescent="0.3">
      <c r="C834" s="71"/>
      <c r="D834" s="9" t="s">
        <v>87</v>
      </c>
      <c r="E834" s="3">
        <f t="shared" si="90"/>
        <v>60</v>
      </c>
      <c r="F834" s="26">
        <f t="shared" si="90"/>
        <v>59</v>
      </c>
    </row>
    <row r="835" spans="3:6" ht="24" customHeight="1" thickBot="1" x14ac:dyDescent="0.3">
      <c r="C835" s="71"/>
      <c r="D835" s="5" t="s">
        <v>88</v>
      </c>
      <c r="E835" s="3">
        <f t="shared" si="90"/>
        <v>46</v>
      </c>
      <c r="F835" s="26">
        <f t="shared" si="90"/>
        <v>45</v>
      </c>
    </row>
    <row r="836" spans="3:6" ht="34.5" customHeight="1" thickBot="1" x14ac:dyDescent="0.3">
      <c r="C836" s="72"/>
      <c r="D836" s="10" t="s">
        <v>1</v>
      </c>
      <c r="E836" s="8">
        <f t="shared" ref="E836:F836" si="91">SUM(E823:E835)</f>
        <v>47734</v>
      </c>
      <c r="F836" s="20">
        <f t="shared" si="91"/>
        <v>45263</v>
      </c>
    </row>
  </sheetData>
  <mergeCells count="114">
    <mergeCell ref="C683:C696"/>
    <mergeCell ref="C823:C836"/>
    <mergeCell ref="B1:F1"/>
    <mergeCell ref="C7:C20"/>
    <mergeCell ref="C65:C78"/>
    <mergeCell ref="C241:C254"/>
    <mergeCell ref="C669:C682"/>
    <mergeCell ref="C753:C766"/>
    <mergeCell ref="C767:C780"/>
    <mergeCell ref="C781:C794"/>
    <mergeCell ref="C795:C808"/>
    <mergeCell ref="C809:C822"/>
    <mergeCell ref="C697:C710"/>
    <mergeCell ref="C711:C724"/>
    <mergeCell ref="C725:C738"/>
    <mergeCell ref="C739:C752"/>
    <mergeCell ref="C662:C668"/>
    <mergeCell ref="D662:D668"/>
    <mergeCell ref="E662:F663"/>
    <mergeCell ref="E664:F666"/>
    <mergeCell ref="E667:E668"/>
    <mergeCell ref="F667:F668"/>
    <mergeCell ref="B657:D658"/>
    <mergeCell ref="E657:E658"/>
    <mergeCell ref="F657:F658"/>
    <mergeCell ref="E613:E614"/>
    <mergeCell ref="F613:F614"/>
    <mergeCell ref="B615:B656"/>
    <mergeCell ref="C615:C628"/>
    <mergeCell ref="C629:C642"/>
    <mergeCell ref="C643:C656"/>
    <mergeCell ref="B571:B612"/>
    <mergeCell ref="C571:C584"/>
    <mergeCell ref="C585:C598"/>
    <mergeCell ref="C599:C612"/>
    <mergeCell ref="B613:D614"/>
    <mergeCell ref="B569:D570"/>
    <mergeCell ref="E569:E570"/>
    <mergeCell ref="F569:F570"/>
    <mergeCell ref="B471:B568"/>
    <mergeCell ref="C471:C484"/>
    <mergeCell ref="C485:C498"/>
    <mergeCell ref="C499:C512"/>
    <mergeCell ref="C513:C526"/>
    <mergeCell ref="C527:C540"/>
    <mergeCell ref="C541:C554"/>
    <mergeCell ref="C555:C568"/>
    <mergeCell ref="B469:D470"/>
    <mergeCell ref="E469:E470"/>
    <mergeCell ref="F469:F470"/>
    <mergeCell ref="B399:B468"/>
    <mergeCell ref="C399:C412"/>
    <mergeCell ref="C413:C426"/>
    <mergeCell ref="C427:C440"/>
    <mergeCell ref="C441:C454"/>
    <mergeCell ref="C455:C468"/>
    <mergeCell ref="B397:D398"/>
    <mergeCell ref="E397:E398"/>
    <mergeCell ref="F397:F398"/>
    <mergeCell ref="B327:B396"/>
    <mergeCell ref="C327:C340"/>
    <mergeCell ref="C341:C354"/>
    <mergeCell ref="C355:C368"/>
    <mergeCell ref="C369:C382"/>
    <mergeCell ref="C383:C396"/>
    <mergeCell ref="B325:D326"/>
    <mergeCell ref="E325:E326"/>
    <mergeCell ref="F325:F326"/>
    <mergeCell ref="B241:B324"/>
    <mergeCell ref="C255:C268"/>
    <mergeCell ref="C269:C282"/>
    <mergeCell ref="C283:C296"/>
    <mergeCell ref="C297:C310"/>
    <mergeCell ref="C311:C324"/>
    <mergeCell ref="B239:D240"/>
    <mergeCell ref="E239:E240"/>
    <mergeCell ref="F239:F240"/>
    <mergeCell ref="B155:B238"/>
    <mergeCell ref="C155:C168"/>
    <mergeCell ref="C169:C182"/>
    <mergeCell ref="C183:C196"/>
    <mergeCell ref="C197:C210"/>
    <mergeCell ref="C211:C224"/>
    <mergeCell ref="C225:C238"/>
    <mergeCell ref="B153:D154"/>
    <mergeCell ref="E153:E154"/>
    <mergeCell ref="F153:F154"/>
    <mergeCell ref="F123:F124"/>
    <mergeCell ref="B125:B152"/>
    <mergeCell ref="C125:C138"/>
    <mergeCell ref="C139:C152"/>
    <mergeCell ref="B95:B122"/>
    <mergeCell ref="C95:C108"/>
    <mergeCell ref="C109:C122"/>
    <mergeCell ref="B123:D124"/>
    <mergeCell ref="E123:E124"/>
    <mergeCell ref="B2:B6"/>
    <mergeCell ref="C2:C6"/>
    <mergeCell ref="D2:D6"/>
    <mergeCell ref="E2:F4"/>
    <mergeCell ref="E5:E6"/>
    <mergeCell ref="F5:F6"/>
    <mergeCell ref="B93:D94"/>
    <mergeCell ref="E93:E94"/>
    <mergeCell ref="F93:F94"/>
    <mergeCell ref="E63:E64"/>
    <mergeCell ref="F63:F64"/>
    <mergeCell ref="B65:B92"/>
    <mergeCell ref="C79:C92"/>
    <mergeCell ref="B7:B62"/>
    <mergeCell ref="C21:C34"/>
    <mergeCell ref="C35:C48"/>
    <mergeCell ref="C49:C62"/>
    <mergeCell ref="B63:D6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workbookViewId="0">
      <selection activeCell="B14" sqref="B14"/>
    </sheetView>
  </sheetViews>
  <sheetFormatPr defaultRowHeight="15" x14ac:dyDescent="0.25"/>
  <cols>
    <col min="1" max="1" width="32.28515625" customWidth="1"/>
    <col min="2" max="2" width="114.85546875" customWidth="1"/>
  </cols>
  <sheetData>
    <row r="1" spans="1:2" ht="36.75" x14ac:dyDescent="0.25">
      <c r="A1" s="93" t="s">
        <v>45</v>
      </c>
      <c r="B1" s="94"/>
    </row>
    <row r="2" spans="1:2" ht="30.75" customHeight="1" x14ac:dyDescent="0.3">
      <c r="A2" s="1" t="s">
        <v>46</v>
      </c>
      <c r="B2" s="27" t="s">
        <v>119</v>
      </c>
    </row>
    <row r="3" spans="1:2" ht="49.5" customHeight="1" x14ac:dyDescent="0.3">
      <c r="A3" s="1" t="s">
        <v>47</v>
      </c>
      <c r="B3" s="28" t="s">
        <v>71</v>
      </c>
    </row>
    <row r="4" spans="1:2" ht="28.5" customHeight="1" x14ac:dyDescent="0.3">
      <c r="A4" s="1" t="s">
        <v>48</v>
      </c>
      <c r="B4" s="27" t="s">
        <v>115</v>
      </c>
    </row>
    <row r="5" spans="1:2" ht="30" customHeight="1" x14ac:dyDescent="0.3">
      <c r="A5" s="1" t="s">
        <v>49</v>
      </c>
      <c r="B5" s="27" t="s">
        <v>116</v>
      </c>
    </row>
    <row r="6" spans="1:2" ht="29.25" customHeight="1" x14ac:dyDescent="0.3">
      <c r="A6" s="1" t="s">
        <v>50</v>
      </c>
      <c r="B6" s="29" t="s">
        <v>44</v>
      </c>
    </row>
    <row r="7" spans="1:2" ht="30" customHeight="1" x14ac:dyDescent="0.3">
      <c r="A7" s="1" t="s">
        <v>51</v>
      </c>
      <c r="B7" s="27" t="s">
        <v>52</v>
      </c>
    </row>
    <row r="8" spans="1:2" ht="29.25" customHeight="1" thickBot="1" x14ac:dyDescent="0.35">
      <c r="A8" s="1" t="s">
        <v>53</v>
      </c>
      <c r="B8" s="27" t="s">
        <v>54</v>
      </c>
    </row>
    <row r="9" spans="1:2" ht="24" customHeight="1" x14ac:dyDescent="0.25">
      <c r="A9" s="93" t="s">
        <v>55</v>
      </c>
      <c r="B9" s="94"/>
    </row>
    <row r="10" spans="1:2" ht="27.75" customHeight="1" x14ac:dyDescent="0.3">
      <c r="A10" s="1" t="s">
        <v>64</v>
      </c>
      <c r="B10" s="27" t="s">
        <v>65</v>
      </c>
    </row>
    <row r="11" spans="1:2" ht="28.5" customHeight="1" x14ac:dyDescent="0.3">
      <c r="A11" s="1" t="s">
        <v>63</v>
      </c>
      <c r="B11" s="27" t="s">
        <v>120</v>
      </c>
    </row>
  </sheetData>
  <mergeCells count="2">
    <mergeCell ref="A1:B1"/>
    <mergeCell ref="A9:B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rightToLeft="1" workbookViewId="0">
      <selection activeCell="B11" sqref="B11"/>
    </sheetView>
  </sheetViews>
  <sheetFormatPr defaultRowHeight="15" x14ac:dyDescent="0.25"/>
  <cols>
    <col min="1" max="1" width="19.42578125" customWidth="1"/>
    <col min="2" max="2" width="82.28515625" customWidth="1"/>
    <col min="3" max="3" width="19.7109375" customWidth="1"/>
    <col min="4" max="4" width="23.5703125" customWidth="1"/>
  </cols>
  <sheetData>
    <row r="1" spans="1:4" ht="36.75" x14ac:dyDescent="0.25">
      <c r="A1" s="17" t="s">
        <v>56</v>
      </c>
      <c r="B1" s="17" t="s">
        <v>57</v>
      </c>
      <c r="C1" s="17" t="s">
        <v>58</v>
      </c>
      <c r="D1" s="17" t="s">
        <v>59</v>
      </c>
    </row>
    <row r="2" spans="1:4" ht="24" customHeight="1" x14ac:dyDescent="0.25">
      <c r="A2" s="32" t="s">
        <v>60</v>
      </c>
      <c r="B2" s="30" t="s">
        <v>66</v>
      </c>
      <c r="C2" s="30" t="s">
        <v>61</v>
      </c>
      <c r="D2" s="30" t="s">
        <v>62</v>
      </c>
    </row>
    <row r="3" spans="1:4" ht="37.5" customHeight="1" x14ac:dyDescent="0.25">
      <c r="A3" s="32" t="s">
        <v>67</v>
      </c>
      <c r="B3" s="31" t="s">
        <v>117</v>
      </c>
      <c r="C3" s="30" t="s">
        <v>61</v>
      </c>
      <c r="D3" s="30" t="s">
        <v>62</v>
      </c>
    </row>
    <row r="4" spans="1:4" ht="38.25" customHeight="1" x14ac:dyDescent="0.25">
      <c r="A4" s="32" t="s">
        <v>68</v>
      </c>
      <c r="B4" s="31" t="s">
        <v>70</v>
      </c>
      <c r="C4" s="30" t="s">
        <v>61</v>
      </c>
      <c r="D4" s="30" t="s">
        <v>62</v>
      </c>
    </row>
    <row r="5" spans="1:4" ht="35.25" customHeight="1" x14ac:dyDescent="0.25">
      <c r="A5" s="32" t="s">
        <v>69</v>
      </c>
      <c r="B5" s="30" t="s">
        <v>121</v>
      </c>
      <c r="C5" s="30" t="s">
        <v>2</v>
      </c>
      <c r="D5" s="3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احصاءات المحاكم الابتدائية</vt:lpstr>
      <vt:lpstr>البيانات الوصفية </vt:lpstr>
      <vt:lpstr>وصف المتغيرات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2025-10-01T09:34:20Z</dcterms:modified>
</cp:coreProperties>
</file>